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F9B959CF-691F-491D-AAC0-D5949A457973}" xr6:coauthVersionLast="47" xr6:coauthVersionMax="47" xr10:uidLastSave="{00000000-0000-0000-0000-000000000000}"/>
  <bookViews>
    <workbookView xWindow="10785" yWindow="3135" windowWidth="20460" windowHeight="15765" tabRatio="847" xr2:uid="{00000000-000D-0000-FFFF-FFFF00000000}"/>
  </bookViews>
  <sheets>
    <sheet name="Rekapitulace" sheetId="7" r:id="rId1"/>
    <sheet name=" Elektroinstace" sheetId="36" r:id="rId2"/>
    <sheet name="Rozvodnice " sheetId="49" r:id="rId3"/>
    <sheet name="El. komunikace" sheetId="50" r:id="rId4"/>
  </sheets>
  <definedNames>
    <definedName name="ADKM" localSheetId="2">#REF!</definedName>
    <definedName name="ADKM">#REF!</definedName>
    <definedName name="Analog">#REF!</definedName>
    <definedName name="cd">#REF!</definedName>
    <definedName name="CENA_CELKEM">#REF!</definedName>
    <definedName name="DDEDE">#REF!</definedName>
    <definedName name="FFF">#REF!</definedName>
    <definedName name="G">#REF!</definedName>
    <definedName name="HJK">#REF!</definedName>
    <definedName name="MDKM">#REF!</definedName>
    <definedName name="Monolog">#REF!</definedName>
    <definedName name="_xlnm.Print_Area" localSheetId="1">' Elektroinstace'!$A$1:$L$182</definedName>
    <definedName name="_xlnm.Print_Area" localSheetId="0">Rekapitulace!$A$1:$M$36</definedName>
    <definedName name="Parametry" localSheetId="2">#REF!</definedName>
    <definedName name="Parametry">#REF!</definedName>
    <definedName name="Pocet_Integral" localSheetId="2">#REF!</definedName>
    <definedName name="Pocet_Integral">#REF!</definedName>
    <definedName name="Rekapitulace" localSheetId="2">#REF!</definedName>
    <definedName name="Rekapitulace">#REF!</definedName>
    <definedName name="ss">#REF!</definedName>
  </definedNames>
  <calcPr calcId="191029"/>
</workbook>
</file>

<file path=xl/calcChain.xml><?xml version="1.0" encoding="utf-8"?>
<calcChain xmlns="http://schemas.openxmlformats.org/spreadsheetml/2006/main">
  <c r="G122" i="36" l="1"/>
  <c r="L122" i="36" s="1"/>
  <c r="G158" i="36" l="1"/>
  <c r="L158" i="36" s="1"/>
  <c r="G157" i="36"/>
  <c r="L157" i="36" s="1"/>
  <c r="G156" i="36"/>
  <c r="L156" i="36" s="1"/>
  <c r="G150" i="36"/>
  <c r="G151" i="36"/>
  <c r="J22" i="36"/>
  <c r="G22" i="36"/>
  <c r="J21" i="36"/>
  <c r="G21" i="36"/>
  <c r="L22" i="36" l="1"/>
  <c r="L21" i="36"/>
  <c r="J104" i="49"/>
  <c r="G104" i="49"/>
  <c r="J102" i="49"/>
  <c r="G102" i="49"/>
  <c r="L102" i="49" s="1"/>
  <c r="J101" i="49"/>
  <c r="G101" i="49"/>
  <c r="J150" i="36"/>
  <c r="L150" i="36" s="1"/>
  <c r="J151" i="36"/>
  <c r="L151" i="36" s="1"/>
  <c r="G149" i="36"/>
  <c r="G69" i="50"/>
  <c r="L69" i="50" s="1"/>
  <c r="G65" i="50"/>
  <c r="L65" i="50" s="1"/>
  <c r="G131" i="36"/>
  <c r="L131" i="36" s="1"/>
  <c r="L101" i="49" l="1"/>
  <c r="L104" i="49"/>
  <c r="L149" i="36"/>
  <c r="G91" i="36"/>
  <c r="L91" i="36" s="1"/>
  <c r="J110" i="36"/>
  <c r="G110" i="36"/>
  <c r="J59" i="50"/>
  <c r="G59" i="50"/>
  <c r="J58" i="50"/>
  <c r="G58" i="50"/>
  <c r="G67" i="50"/>
  <c r="L67" i="50" s="1"/>
  <c r="J11" i="50"/>
  <c r="G11" i="50"/>
  <c r="G121" i="36"/>
  <c r="L121" i="36" s="1"/>
  <c r="J10" i="50"/>
  <c r="G10" i="50"/>
  <c r="J50" i="50"/>
  <c r="G50" i="50"/>
  <c r="J38" i="50"/>
  <c r="G38" i="50"/>
  <c r="J53" i="50"/>
  <c r="G53" i="50"/>
  <c r="G31" i="50"/>
  <c r="J31" i="50"/>
  <c r="J17" i="50"/>
  <c r="G17" i="50"/>
  <c r="L50" i="50" l="1"/>
  <c r="L10" i="50"/>
  <c r="L110" i="36"/>
  <c r="L59" i="50"/>
  <c r="L58" i="50"/>
  <c r="L11" i="50"/>
  <c r="L38" i="50"/>
  <c r="L53" i="50"/>
  <c r="L17" i="50"/>
  <c r="L31" i="50"/>
  <c r="J111" i="36" l="1"/>
  <c r="G111" i="36"/>
  <c r="J109" i="36"/>
  <c r="G109" i="36"/>
  <c r="J106" i="36"/>
  <c r="G106" i="36"/>
  <c r="J105" i="36"/>
  <c r="G105" i="36"/>
  <c r="J23" i="36"/>
  <c r="G23" i="36"/>
  <c r="J20" i="36"/>
  <c r="G20" i="36"/>
  <c r="L109" i="36" l="1"/>
  <c r="L23" i="36"/>
  <c r="L111" i="36"/>
  <c r="L20" i="36"/>
  <c r="L106" i="36"/>
  <c r="L105" i="36"/>
  <c r="J90" i="36" l="1"/>
  <c r="G90" i="36"/>
  <c r="J59" i="36"/>
  <c r="G59" i="36"/>
  <c r="J58" i="36"/>
  <c r="G58" i="36"/>
  <c r="J57" i="36"/>
  <c r="G57" i="36"/>
  <c r="L58" i="36" l="1"/>
  <c r="L90" i="36"/>
  <c r="L57" i="36"/>
  <c r="L59" i="36"/>
  <c r="K39" i="36" l="1"/>
  <c r="G39" i="36"/>
  <c r="L39" i="36" s="1"/>
  <c r="K37" i="36"/>
  <c r="G37" i="36"/>
  <c r="L37" i="36" s="1"/>
  <c r="J28" i="36" l="1"/>
  <c r="G28" i="36"/>
  <c r="J119" i="36"/>
  <c r="G119" i="36"/>
  <c r="J19" i="36"/>
  <c r="G19" i="36"/>
  <c r="L119" i="36" l="1"/>
  <c r="L28" i="36"/>
  <c r="L19" i="36"/>
  <c r="G88" i="50" l="1"/>
  <c r="L88" i="50" s="1"/>
  <c r="G87" i="50"/>
  <c r="L87" i="50" s="1"/>
  <c r="G82" i="50"/>
  <c r="L82" i="50" s="1"/>
  <c r="G80" i="50"/>
  <c r="L80" i="50" s="1"/>
  <c r="G79" i="50"/>
  <c r="L79" i="50" s="1"/>
  <c r="G78" i="50"/>
  <c r="L78" i="50" s="1"/>
  <c r="G77" i="50"/>
  <c r="L77" i="50" s="1"/>
  <c r="G76" i="50"/>
  <c r="L76" i="50" s="1"/>
  <c r="G71" i="50"/>
  <c r="L71" i="50" s="1"/>
  <c r="G70" i="50"/>
  <c r="L70" i="50" s="1"/>
  <c r="G68" i="50"/>
  <c r="L68" i="50" s="1"/>
  <c r="G66" i="50"/>
  <c r="L66" i="50" s="1"/>
  <c r="G64" i="50"/>
  <c r="L64" i="50" s="1"/>
  <c r="J49" i="50"/>
  <c r="G49" i="50"/>
  <c r="J43" i="50"/>
  <c r="G43" i="50"/>
  <c r="J30" i="50"/>
  <c r="G30" i="50"/>
  <c r="J25" i="50"/>
  <c r="K25" i="50" s="1"/>
  <c r="G25" i="50"/>
  <c r="H25" i="50" s="1"/>
  <c r="J24" i="50"/>
  <c r="K24" i="50" s="1"/>
  <c r="G24" i="50"/>
  <c r="H24" i="50" s="1"/>
  <c r="J23" i="50"/>
  <c r="G23" i="50"/>
  <c r="H23" i="50" s="1"/>
  <c r="J22" i="50"/>
  <c r="G22" i="50"/>
  <c r="J16" i="50"/>
  <c r="G16" i="50"/>
  <c r="J127" i="49"/>
  <c r="G127" i="49"/>
  <c r="J99" i="49"/>
  <c r="G99" i="49"/>
  <c r="J74" i="49"/>
  <c r="G74" i="49"/>
  <c r="J54" i="49"/>
  <c r="G54" i="49"/>
  <c r="J27" i="49"/>
  <c r="G27" i="49"/>
  <c r="G100" i="49"/>
  <c r="L100" i="49" s="1"/>
  <c r="G75" i="49"/>
  <c r="L75" i="49" s="1"/>
  <c r="G55" i="49"/>
  <c r="L55" i="49" s="1"/>
  <c r="J11" i="49"/>
  <c r="G11" i="49"/>
  <c r="L54" i="49" l="1"/>
  <c r="L74" i="49"/>
  <c r="L99" i="49"/>
  <c r="L49" i="50"/>
  <c r="L30" i="50"/>
  <c r="L23" i="50"/>
  <c r="K23" i="50"/>
  <c r="L43" i="50"/>
  <c r="G91" i="50"/>
  <c r="L91" i="50" s="1"/>
  <c r="J90" i="50"/>
  <c r="J92" i="50" s="1"/>
  <c r="L25" i="50"/>
  <c r="L22" i="50"/>
  <c r="L16" i="50"/>
  <c r="L24" i="50"/>
  <c r="L127" i="49"/>
  <c r="L27" i="49"/>
  <c r="L11" i="49"/>
  <c r="K36" i="36"/>
  <c r="G36" i="36"/>
  <c r="G28" i="49"/>
  <c r="L28" i="49" s="1"/>
  <c r="J12" i="49"/>
  <c r="G12" i="49"/>
  <c r="J14" i="49"/>
  <c r="G14" i="49"/>
  <c r="J121" i="49"/>
  <c r="G121" i="49"/>
  <c r="J120" i="49"/>
  <c r="G120" i="49"/>
  <c r="J92" i="49"/>
  <c r="G92" i="49"/>
  <c r="J93" i="49"/>
  <c r="G93" i="49"/>
  <c r="J91" i="49"/>
  <c r="G91" i="49"/>
  <c r="J48" i="49"/>
  <c r="G48" i="49"/>
  <c r="J119" i="49"/>
  <c r="G119" i="49"/>
  <c r="J90" i="49"/>
  <c r="G90" i="49"/>
  <c r="J47" i="49"/>
  <c r="G47" i="49"/>
  <c r="J132" i="49"/>
  <c r="G132" i="49"/>
  <c r="J136" i="49"/>
  <c r="G136" i="49"/>
  <c r="J135" i="49"/>
  <c r="G135" i="49"/>
  <c r="J134" i="49"/>
  <c r="G134" i="49"/>
  <c r="J133" i="49"/>
  <c r="G133" i="49"/>
  <c r="J131" i="49"/>
  <c r="G131" i="49"/>
  <c r="J130" i="49"/>
  <c r="G130" i="49"/>
  <c r="J129" i="49"/>
  <c r="G129" i="49"/>
  <c r="J128" i="49"/>
  <c r="G128" i="49"/>
  <c r="J110" i="49"/>
  <c r="G110" i="49"/>
  <c r="J105" i="49"/>
  <c r="G105" i="49"/>
  <c r="J117" i="49"/>
  <c r="G117" i="49"/>
  <c r="J116" i="49"/>
  <c r="G116" i="49"/>
  <c r="J115" i="49"/>
  <c r="G115" i="49"/>
  <c r="J114" i="49"/>
  <c r="G114" i="49"/>
  <c r="J113" i="49"/>
  <c r="G113" i="49"/>
  <c r="J112" i="49"/>
  <c r="G112" i="49"/>
  <c r="J111" i="49"/>
  <c r="G111" i="49"/>
  <c r="J109" i="49"/>
  <c r="G109" i="49"/>
  <c r="J108" i="49"/>
  <c r="G108" i="49"/>
  <c r="J107" i="49"/>
  <c r="G107" i="49"/>
  <c r="J106" i="49"/>
  <c r="G106" i="49"/>
  <c r="J103" i="49"/>
  <c r="G103" i="49"/>
  <c r="J81" i="49"/>
  <c r="G81" i="49"/>
  <c r="J88" i="49"/>
  <c r="G88" i="49"/>
  <c r="J87" i="49"/>
  <c r="G87" i="49"/>
  <c r="J86" i="49"/>
  <c r="G86" i="49"/>
  <c r="J85" i="49"/>
  <c r="G85" i="49"/>
  <c r="J84" i="49"/>
  <c r="G84" i="49"/>
  <c r="J83" i="49"/>
  <c r="G83" i="49"/>
  <c r="J82" i="49"/>
  <c r="G82" i="49"/>
  <c r="J80" i="49"/>
  <c r="G80" i="49"/>
  <c r="J79" i="49"/>
  <c r="G79" i="49"/>
  <c r="J78" i="49"/>
  <c r="G78" i="49"/>
  <c r="J77" i="49"/>
  <c r="G77" i="49"/>
  <c r="J76" i="49"/>
  <c r="G76" i="49"/>
  <c r="J40" i="49"/>
  <c r="G40" i="49"/>
  <c r="J68" i="49"/>
  <c r="G68" i="49"/>
  <c r="J67" i="49"/>
  <c r="G67" i="49"/>
  <c r="J66" i="49"/>
  <c r="G66" i="49"/>
  <c r="J65" i="49"/>
  <c r="G65" i="49"/>
  <c r="J64" i="49"/>
  <c r="G64" i="49"/>
  <c r="J63" i="49"/>
  <c r="G63" i="49"/>
  <c r="J62" i="49"/>
  <c r="G62" i="49"/>
  <c r="J61" i="49"/>
  <c r="G61" i="49"/>
  <c r="J60" i="49"/>
  <c r="G60" i="49"/>
  <c r="J59" i="49"/>
  <c r="G59" i="49"/>
  <c r="J58" i="49"/>
  <c r="G58" i="49"/>
  <c r="J57" i="49"/>
  <c r="G57" i="49"/>
  <c r="J56" i="49"/>
  <c r="G56" i="49"/>
  <c r="J39" i="49"/>
  <c r="G39" i="49"/>
  <c r="J35" i="49"/>
  <c r="G35" i="49"/>
  <c r="J37" i="49"/>
  <c r="G37" i="49"/>
  <c r="J38" i="49"/>
  <c r="G38" i="49"/>
  <c r="J36" i="49"/>
  <c r="G36" i="49"/>
  <c r="J34" i="49"/>
  <c r="G34" i="49"/>
  <c r="J33" i="49"/>
  <c r="G33" i="49"/>
  <c r="J32" i="49"/>
  <c r="G32" i="49"/>
  <c r="J31" i="49"/>
  <c r="G31" i="49"/>
  <c r="J15" i="49"/>
  <c r="G15" i="49"/>
  <c r="J30" i="49"/>
  <c r="G30" i="49"/>
  <c r="J29" i="49"/>
  <c r="G29" i="49"/>
  <c r="J17" i="49"/>
  <c r="G17" i="49"/>
  <c r="J13" i="49"/>
  <c r="G13" i="49"/>
  <c r="J45" i="49"/>
  <c r="G45" i="49"/>
  <c r="J44" i="49"/>
  <c r="G44" i="49"/>
  <c r="J43" i="49"/>
  <c r="G43" i="49"/>
  <c r="J42" i="49"/>
  <c r="G42" i="49"/>
  <c r="J41" i="49"/>
  <c r="G41" i="49"/>
  <c r="J16" i="49"/>
  <c r="G16" i="49"/>
  <c r="G147" i="36"/>
  <c r="L147" i="36" s="1"/>
  <c r="G140" i="36"/>
  <c r="L140" i="36" s="1"/>
  <c r="G141" i="36"/>
  <c r="L141" i="36" s="1"/>
  <c r="G142" i="36"/>
  <c r="L142" i="36" s="1"/>
  <c r="G139" i="36"/>
  <c r="L139" i="36" s="1"/>
  <c r="L56" i="49" l="1"/>
  <c r="L76" i="49"/>
  <c r="G92" i="50"/>
  <c r="L92" i="50" s="1"/>
  <c r="L90" i="50"/>
  <c r="L93" i="49"/>
  <c r="L12" i="49"/>
  <c r="L36" i="36"/>
  <c r="L14" i="49"/>
  <c r="L47" i="49"/>
  <c r="J69" i="49"/>
  <c r="L69" i="49" s="1"/>
  <c r="J49" i="49"/>
  <c r="L49" i="49" s="1"/>
  <c r="L120" i="49"/>
  <c r="J122" i="49"/>
  <c r="L122" i="49" s="1"/>
  <c r="J137" i="49"/>
  <c r="L137" i="49" s="1"/>
  <c r="J94" i="49"/>
  <c r="L94" i="49" s="1"/>
  <c r="L121" i="49"/>
  <c r="L92" i="49"/>
  <c r="L48" i="49"/>
  <c r="L91" i="49"/>
  <c r="L119" i="49"/>
  <c r="L90" i="49"/>
  <c r="L134" i="49"/>
  <c r="L133" i="49"/>
  <c r="L136" i="49"/>
  <c r="L132" i="49"/>
  <c r="L105" i="49"/>
  <c r="L129" i="49"/>
  <c r="L131" i="49"/>
  <c r="L128" i="49"/>
  <c r="L135" i="49"/>
  <c r="L110" i="49"/>
  <c r="L130" i="49"/>
  <c r="L106" i="49"/>
  <c r="L113" i="49"/>
  <c r="L117" i="49"/>
  <c r="L115" i="49"/>
  <c r="L107" i="49"/>
  <c r="L114" i="49"/>
  <c r="L108" i="49"/>
  <c r="L116" i="49"/>
  <c r="L103" i="49"/>
  <c r="L109" i="49"/>
  <c r="L111" i="49"/>
  <c r="L86" i="49"/>
  <c r="L112" i="49"/>
  <c r="L79" i="49"/>
  <c r="L84" i="49"/>
  <c r="L88" i="49"/>
  <c r="L83" i="49"/>
  <c r="L81" i="49"/>
  <c r="L85" i="49"/>
  <c r="L77" i="49"/>
  <c r="L82" i="49"/>
  <c r="L78" i="49"/>
  <c r="L87" i="49"/>
  <c r="L60" i="49"/>
  <c r="L64" i="49"/>
  <c r="L68" i="49"/>
  <c r="L80" i="49"/>
  <c r="L67" i="49"/>
  <c r="L65" i="49"/>
  <c r="L63" i="49"/>
  <c r="L58" i="49"/>
  <c r="L62" i="49"/>
  <c r="L61" i="49"/>
  <c r="L59" i="49"/>
  <c r="L57" i="49"/>
  <c r="L66" i="49"/>
  <c r="L40" i="49"/>
  <c r="L30" i="49"/>
  <c r="L33" i="49"/>
  <c r="L34" i="49"/>
  <c r="L31" i="49"/>
  <c r="L32" i="49"/>
  <c r="L29" i="49"/>
  <c r="L39" i="49"/>
  <c r="L38" i="49"/>
  <c r="L35" i="49"/>
  <c r="L36" i="49"/>
  <c r="L37" i="49"/>
  <c r="L17" i="49"/>
  <c r="L15" i="49"/>
  <c r="L13" i="49"/>
  <c r="L43" i="49"/>
  <c r="L45" i="49"/>
  <c r="L44" i="49"/>
  <c r="L41" i="49"/>
  <c r="L42" i="49"/>
  <c r="L16" i="49"/>
  <c r="L94" i="50" l="1"/>
  <c r="I24" i="7" s="1"/>
  <c r="M70" i="49"/>
  <c r="M138" i="49"/>
  <c r="M50" i="49"/>
  <c r="M123" i="49"/>
  <c r="M95" i="49"/>
  <c r="G144" i="36" l="1"/>
  <c r="L144" i="36" s="1"/>
  <c r="G143" i="36"/>
  <c r="L143" i="36" s="1"/>
  <c r="G146" i="36"/>
  <c r="L146" i="36" s="1"/>
  <c r="J21" i="49" l="1"/>
  <c r="G21" i="49"/>
  <c r="J20" i="49"/>
  <c r="G20" i="49"/>
  <c r="J19" i="49"/>
  <c r="G19" i="49"/>
  <c r="J18" i="49"/>
  <c r="G18" i="49"/>
  <c r="J10" i="49"/>
  <c r="G10" i="49"/>
  <c r="J9" i="49"/>
  <c r="G9" i="49"/>
  <c r="J22" i="49" l="1"/>
  <c r="L10" i="49"/>
  <c r="L19" i="49"/>
  <c r="L18" i="49"/>
  <c r="L9" i="49"/>
  <c r="L20" i="49"/>
  <c r="L21" i="49"/>
  <c r="G163" i="36" l="1"/>
  <c r="L163" i="36" s="1"/>
  <c r="G133" i="36" l="1"/>
  <c r="L133" i="36" s="1"/>
  <c r="G132" i="36"/>
  <c r="L132" i="36" s="1"/>
  <c r="G134" i="36"/>
  <c r="L134" i="36" s="1"/>
  <c r="G86" i="36"/>
  <c r="J86" i="36"/>
  <c r="G87" i="36"/>
  <c r="J87" i="36"/>
  <c r="G88" i="36"/>
  <c r="J88" i="36"/>
  <c r="L88" i="36" l="1"/>
  <c r="L86" i="36"/>
  <c r="L87" i="36"/>
  <c r="J31" i="36" l="1"/>
  <c r="G31" i="36"/>
  <c r="J30" i="36"/>
  <c r="G30" i="36"/>
  <c r="J29" i="36"/>
  <c r="K29" i="36" s="1"/>
  <c r="G29" i="36"/>
  <c r="L30" i="36" l="1"/>
  <c r="L31" i="36"/>
  <c r="L29" i="36"/>
  <c r="K31" i="36"/>
  <c r="K30" i="36"/>
  <c r="J75" i="36" l="1"/>
  <c r="G75" i="36"/>
  <c r="J74" i="36"/>
  <c r="G74" i="36"/>
  <c r="J73" i="36"/>
  <c r="G73" i="36"/>
  <c r="L73" i="36" l="1"/>
  <c r="L74" i="36"/>
  <c r="L75" i="36"/>
  <c r="J47" i="36" l="1"/>
  <c r="G47" i="36"/>
  <c r="J46" i="36"/>
  <c r="G46" i="36"/>
  <c r="J45" i="36"/>
  <c r="G45" i="36"/>
  <c r="J44" i="36"/>
  <c r="G44" i="36"/>
  <c r="L46" i="36" l="1"/>
  <c r="L45" i="36"/>
  <c r="L44" i="36"/>
  <c r="L47" i="36"/>
  <c r="K38" i="36" l="1"/>
  <c r="G38" i="36"/>
  <c r="L38" i="36" l="1"/>
  <c r="G165" i="36" l="1"/>
  <c r="L165" i="36" s="1"/>
  <c r="G164" i="36"/>
  <c r="L164" i="36" s="1"/>
  <c r="J56" i="36" l="1"/>
  <c r="G56" i="36"/>
  <c r="J55" i="36"/>
  <c r="G55" i="36"/>
  <c r="J54" i="36"/>
  <c r="G54" i="36"/>
  <c r="L55" i="36" l="1"/>
  <c r="L56" i="36"/>
  <c r="L54" i="36"/>
  <c r="G130" i="36"/>
  <c r="L130" i="36" s="1"/>
  <c r="J118" i="36" l="1"/>
  <c r="G118" i="36"/>
  <c r="L118" i="36" l="1"/>
  <c r="L22" i="49" l="1"/>
  <c r="M23" i="49" s="1"/>
  <c r="M141" i="49" s="1"/>
  <c r="J102" i="36" l="1"/>
  <c r="G102" i="36"/>
  <c r="L102" i="36" l="1"/>
  <c r="G89" i="36"/>
  <c r="J89" i="36"/>
  <c r="J60" i="36"/>
  <c r="G60" i="36"/>
  <c r="L60" i="36" l="1"/>
  <c r="L89" i="36"/>
  <c r="G11" i="36" l="1"/>
  <c r="G12" i="36"/>
  <c r="G14" i="36"/>
  <c r="J11" i="36"/>
  <c r="J12" i="36"/>
  <c r="J14" i="36"/>
  <c r="L14" i="36" l="1"/>
  <c r="L11" i="36"/>
  <c r="L12" i="36"/>
  <c r="J80" i="36" l="1"/>
  <c r="G80" i="36"/>
  <c r="L80" i="36" l="1"/>
  <c r="J113" i="36" l="1"/>
  <c r="G113" i="36"/>
  <c r="J101" i="36"/>
  <c r="G101" i="36"/>
  <c r="J99" i="36"/>
  <c r="G99" i="36"/>
  <c r="J98" i="36"/>
  <c r="G98" i="36"/>
  <c r="J97" i="36"/>
  <c r="G97" i="36"/>
  <c r="G120" i="36"/>
  <c r="L120" i="36" s="1"/>
  <c r="L113" i="36" l="1"/>
  <c r="L97" i="36"/>
  <c r="L98" i="36"/>
  <c r="L101" i="36"/>
  <c r="L99" i="36"/>
  <c r="J85" i="36" l="1"/>
  <c r="J67" i="36" l="1"/>
  <c r="G67" i="36"/>
  <c r="L67" i="36" l="1"/>
  <c r="G10" i="36" l="1"/>
  <c r="G85" i="36" l="1"/>
  <c r="L85" i="36" l="1"/>
  <c r="G170" i="36" l="1"/>
  <c r="L170" i="36" s="1"/>
  <c r="G169" i="36" l="1"/>
  <c r="L169" i="36" s="1"/>
  <c r="G168" i="36"/>
  <c r="L168" i="36" s="1"/>
  <c r="G167" i="36"/>
  <c r="L167" i="36" s="1"/>
  <c r="G166" i="36"/>
  <c r="L166" i="36" s="1"/>
  <c r="G129" i="36"/>
  <c r="L129" i="36" s="1"/>
  <c r="G128" i="36"/>
  <c r="L128" i="36" s="1"/>
  <c r="G127" i="36"/>
  <c r="L127" i="36" s="1"/>
  <c r="J66" i="36"/>
  <c r="G66" i="36"/>
  <c r="J65" i="36"/>
  <c r="G65" i="36"/>
  <c r="J49" i="36"/>
  <c r="G49" i="36"/>
  <c r="J10" i="36"/>
  <c r="L10" i="36" s="1"/>
  <c r="G173" i="36" l="1"/>
  <c r="G174" i="36" s="1"/>
  <c r="L49" i="36"/>
  <c r="L66" i="36"/>
  <c r="J172" i="36"/>
  <c r="J174" i="36" s="1"/>
  <c r="L65" i="36"/>
  <c r="L174" i="36" l="1"/>
  <c r="L173" i="36"/>
  <c r="L172" i="36"/>
  <c r="L176" i="36" l="1"/>
  <c r="I20" i="7" s="1"/>
  <c r="I22" i="7"/>
  <c r="I29" i="7" l="1"/>
</calcChain>
</file>

<file path=xl/sharedStrings.xml><?xml version="1.0" encoding="utf-8"?>
<sst xmlns="http://schemas.openxmlformats.org/spreadsheetml/2006/main" count="559" uniqueCount="217">
  <si>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</si>
  <si>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</si>
  <si>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</si>
  <si>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</si>
  <si>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</si>
  <si>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</si>
  <si>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bez DPH</t>
  </si>
  <si>
    <t>CELKEM :</t>
  </si>
  <si>
    <t>KS</t>
  </si>
  <si>
    <t>M</t>
  </si>
  <si>
    <t>M2</t>
  </si>
  <si>
    <t>montáže celkem</t>
  </si>
  <si>
    <t>materiál celkem</t>
  </si>
  <si>
    <t>H</t>
  </si>
  <si>
    <t>KRABICE  PŘÍSTROJOVÉ  A  ODBOČNÉ</t>
  </si>
  <si>
    <t>OSVĚTLENÍ  VČETNĚ ZDROJŮ A POPLATKŮ ZA RECYKLACI</t>
  </si>
  <si>
    <t>POMOCNÝ MATERIÁL</t>
  </si>
  <si>
    <t>%</t>
  </si>
  <si>
    <t>BOURACÍ PRÁCE</t>
  </si>
  <si>
    <t xml:space="preserve">REVIZE ELEKTRO VÝCHOZÍ </t>
  </si>
  <si>
    <t>UVEDENÍ DO PROVOZU</t>
  </si>
  <si>
    <t>OCHRANNÉ  POSPOJOVÁNÍ</t>
  </si>
  <si>
    <t xml:space="preserve">KABELY CELOPLASTOVÉ ULOŽENÉ  POD OMÍTKOU, VE STROPNÍ KONSTRUKCI A ŽLABECH </t>
  </si>
  <si>
    <t>RYHA 3X3 ZD. CIH.</t>
  </si>
  <si>
    <t>KAPSA 10X10X5 ZD. CIH.</t>
  </si>
  <si>
    <t>ROZVODNICE A ROZVADĚČE</t>
  </si>
  <si>
    <t>SPÍNAČE   A  ZÁSUVKY</t>
  </si>
  <si>
    <t>OSTATNÍ</t>
  </si>
  <si>
    <t>TRUBKY  OHEBNÉ  A  PEVNÉ, LIŠTY</t>
  </si>
  <si>
    <t xml:space="preserve">POMOCNÉ, MANIPULAČNÍ, PŘÍPRAVNÉ PRÁCE </t>
  </si>
  <si>
    <t>BEZZŠROUBOVÁ SVORKA    3 X 2,5 MM2</t>
  </si>
  <si>
    <t>RYHA 5X7 ZD. CIH.</t>
  </si>
  <si>
    <t>SPOLUPRÁCE S REVIZNÍM TECHNIKEM</t>
  </si>
  <si>
    <t>ks</t>
  </si>
  <si>
    <t>m</t>
  </si>
  <si>
    <t>kpl</t>
  </si>
  <si>
    <t xml:space="preserve">Stavba :
</t>
  </si>
  <si>
    <t>Část :</t>
  </si>
  <si>
    <t>Výkaz práce a materiálu vysčítán a odměřen z předložených výkresů projektové dokumentace</t>
  </si>
  <si>
    <t>Investor :</t>
  </si>
  <si>
    <t>PODRUŽNÝ MATERIÁL (Z POL. MATERIÁL)</t>
  </si>
  <si>
    <t>UKONČENÍ VODIČŮ VČETNĚ ZAPOJENÍ A KONCOVKY DO  2,5MM2</t>
  </si>
  <si>
    <t>UKONČENÍ VODIČŮ VČETNĚ ZAPOJENÍ A KONCOVKY DO      6MM2</t>
  </si>
  <si>
    <t>ŠTÍTEK VÝSTRAŽNÝ</t>
  </si>
  <si>
    <t>POPIS PŘÍSTROJŮ</t>
  </si>
  <si>
    <t>UKONČENÍ  KABELU DO 3X4 / 3x6</t>
  </si>
  <si>
    <t>OCHRANNÉ POSPOJOVÁNÍ</t>
  </si>
  <si>
    <t>VODIČ CY 4 ZŽ - MÍSTNÍ DOPLŇUJÍCÍ POSPOJOVÁNÍ</t>
  </si>
  <si>
    <t>PPV - PŘIDRUŽENÉ VÝKONY  (Z POL. MONTÁŽE)</t>
  </si>
  <si>
    <t>SVORKY ŘADOVÉ</t>
  </si>
  <si>
    <t>PROJEKT SKUTEČNÉHO PROVEDENÍ</t>
  </si>
  <si>
    <r>
      <t>STANISLAV FIALA</t>
    </r>
    <r>
      <rPr>
        <sz val="9"/>
        <color theme="1"/>
        <rFont val="Calibri"/>
        <family val="2"/>
        <charset val="238"/>
      </rPr>
      <t>,  Smetanova 90/7,  Hustopeče,  ČKAIT – 1005910,  www.fia-projekce.cz,  tomas@fia-projekce.cz</t>
    </r>
  </si>
  <si>
    <t>ROZVODNICE</t>
  </si>
  <si>
    <t xml:space="preserve">SILNOPROUDÁ ELEKTROINSTALACE </t>
  </si>
  <si>
    <t xml:space="preserve"> ELEKTROINSTALACE - CELKEM </t>
  </si>
  <si>
    <t>ROZVODNICE  - CELKEM</t>
  </si>
  <si>
    <t>KABELOVÉ TRASY</t>
  </si>
  <si>
    <t>VODIČ CYA 10 ZŽ</t>
  </si>
  <si>
    <t xml:space="preserve">VYP.  Č.1  POD OMÍTKU KOMPLET (STROJEK, RÁMEČEK, KLAPKA) </t>
  </si>
  <si>
    <t>VYP.  Č.6  POD OMÍTKU KOMPLET (STROJEK, RÁMEČEK, KLAPKA)</t>
  </si>
  <si>
    <t xml:space="preserve">ZÁS. JEDNONÁSOBNÁ POD OMÍTKU S OCHR. KOLÍKEM, S CLONKAMI  16A 230V </t>
  </si>
  <si>
    <t xml:space="preserve">KABEL   3  X  1,5 MM2  </t>
  </si>
  <si>
    <t xml:space="preserve">KABEL   3  X  2,5 MM2   </t>
  </si>
  <si>
    <t xml:space="preserve">KABEL   5  X     6 MM2   </t>
  </si>
  <si>
    <t xml:space="preserve">PROTIPOŽÁRNÍ OPATŘENÍ </t>
  </si>
  <si>
    <t>N1</t>
  </si>
  <si>
    <t>PŘÍSTROJE POD OMÍTKU IP20 - BARVA BÍLÁ</t>
  </si>
  <si>
    <t>UZEMŇOVACÍ VODIČ  FEZN  ф10mm</t>
  </si>
  <si>
    <t>HROMOSVODOVÁ SVORKA PÁSKA-DRÁT SR3a</t>
  </si>
  <si>
    <t>EPS 3 SVORKOVNICE EKVIPOTENCIÁLNÍ V KRABICI KO100E</t>
  </si>
  <si>
    <t>KAPSA 15X15X5 ZD. CIH.</t>
  </si>
  <si>
    <t xml:space="preserve">PRŮRAZ ZDIVA DO 30 CM  ZD.CIHELNE </t>
  </si>
  <si>
    <t>DESKA MONTÁŽNÍ  DO ZATEPLENÍ 120X120X200MM</t>
  </si>
  <si>
    <t>KRABICE 73X42MM  - KRABICE UNIVERZÁLNÍ POD OMÍTKU</t>
  </si>
  <si>
    <t>KRABICE 73X42MM    - KRABICE ODBOČNÁ S VÍČKEM  POD OMÍTKU</t>
  </si>
  <si>
    <t>KRABICE 73X66MM - KRABICE PŘÍSTROJOVÁ  POD OMÍTKU</t>
  </si>
  <si>
    <t>KRABICE POD OMÍTKU PŘÍSTROJOVÁ SPOJOVACÍ  + VÍČKO 107X107X50MM</t>
  </si>
  <si>
    <t>POŽÁRNÍ UCPÁVKY  EI60</t>
  </si>
  <si>
    <t>JISTIČ NA DIN LIŠTU -    16A, CHAR.B, POČET PÓLŮ 1,  VYP. SCHOPNOST 10KA</t>
  </si>
  <si>
    <t>PROUDOVÝ CHRÁNIČ +JISTIČ NA DIN LIŠTU - 10A, CHAR.C, POČET PÓLŮ 2, JMEN PROUD 0,03A,  VYP. SCHOPNOST 10KA</t>
  </si>
  <si>
    <t>PROUDOVÝ CHRÁNIČ 40A,  POČET PÓLŮ 4, JMEN PROUD 0,03A,  VYP. SCHOPNOST 10KA</t>
  </si>
  <si>
    <t>PROPOJOVACÍ LIŠTA 63A 3P</t>
  </si>
  <si>
    <t>PROUDOVÝ CHRÁNIČ +JISTIČ NA DIN LIŠTU - 16A, CHAR.B, POČET PÓLŮ 2, JMEN PROUD 0,03A,  VYP. SCHOPNOST 10KA</t>
  </si>
  <si>
    <t>JISTIČ NA DIN LIŠTU -    25A, CHAR.B, POČET PÓLŮ 3,  VYP. SCHOPNOST 10KA</t>
  </si>
  <si>
    <t>POŽADAVKY NA ELEKTROINSTALACI NEZAKRESLENÉ V  DOKUMENTACI</t>
  </si>
  <si>
    <t xml:space="preserve">DEMONTÁŽNÍ PRÁCE </t>
  </si>
  <si>
    <t>VYHLEDÁNÍ STÁVAJÍCÍ ELEKTROINSTALACE</t>
  </si>
  <si>
    <t>PŘISAZENÝ SNÍMAČ POHYBU 180°, IP54
 - OBLAST ZACHYCENÍ: 12M
 - BARVA SNÍMAČE: BÍLÁ</t>
  </si>
  <si>
    <t>TRUBKA OHEBNÁ TYP 2316</t>
  </si>
  <si>
    <t>SPOJKA ŽLABU SZM 1</t>
  </si>
  <si>
    <t>SPOJKA ZEMNÍCÍ SVZM 1</t>
  </si>
  <si>
    <t>Kabely CYKY</t>
  </si>
  <si>
    <t>DRÁTĚNÝ KABELOVÝ ŽLAB  100/50  ŽZ  -  VČETNĚ UCHYCENÍ</t>
  </si>
  <si>
    <t xml:space="preserve">SPOJKA UZEMŇOVACÍ SUM 1 </t>
  </si>
  <si>
    <t>UZEMNĚNÍ ROZVODNIC</t>
  </si>
  <si>
    <t>KPL</t>
  </si>
  <si>
    <t>EL1</t>
  </si>
  <si>
    <t>EL2</t>
  </si>
  <si>
    <t>EL3</t>
  </si>
  <si>
    <t>EL4</t>
  </si>
  <si>
    <t>ZÁS. JEDNONÁSOBNÁ POD OMÍTKU S OCHR. KOLÍKEM, S CLONKAMI  16A 230V S OCHRANOU PŘED PŘEPĚTÍM OPTICKÁ SIGNALIZACE PORUCHY,  ČERVENÁ</t>
  </si>
  <si>
    <t>HRUBÁ VÝPLŇ MALTOU VE STĚNÁCH</t>
  </si>
  <si>
    <t>HRUBÁ VÝPLŇ  VE STĚNÁCH 3X3</t>
  </si>
  <si>
    <t>HRUBÁ VÝPLŇ  VE STĚNÁCH 5X7</t>
  </si>
  <si>
    <t>EKOLOGICKÁ LIKVIDACE ELEKTROODPADU</t>
  </si>
  <si>
    <t>ZEDNICKÉ PŘÍPOMOCE</t>
  </si>
  <si>
    <t>* Výmalba</t>
  </si>
  <si>
    <t xml:space="preserve">Rozpočet neobsahuje - </t>
  </si>
  <si>
    <t>JISTIČ NA DIN LIŠTU -    4A, CHAR.B, POČET PÓLŮ 1,  VYP. SCHOPNOST 10KA</t>
  </si>
  <si>
    <t>JISTIČ NA DIN LIŠTU -    10A, CHAR.C, POČET PÓLŮ 1,  VYP. SCHOPNOST 10KA</t>
  </si>
  <si>
    <t>NAPĚŤOVÉ RELÉ 160-240V AC, 1P (1CO) 3FÁZOVÉ</t>
  </si>
  <si>
    <t xml:space="preserve">RELÉ IMPULSNÍ  1S 16A 230V NA DIN LIŠTU </t>
  </si>
  <si>
    <t>INSTALAČNÍ VYPÍNAČ 63A 3P</t>
  </si>
  <si>
    <t>INSTALAČNÍ VYPÍNAČ 32A 3P</t>
  </si>
  <si>
    <t>SVODIČ  TYP2, 4X20KA, 230VAC, 4PÓL</t>
  </si>
  <si>
    <t>UKONČENÍ  KABELU DO 5X6</t>
  </si>
  <si>
    <t>ZŘÍZENÍ STAVENIŠTĚ</t>
  </si>
  <si>
    <t>OSTATNÍ PRÁCE SPOJENÉ SE STAVBOU</t>
  </si>
  <si>
    <t>PŘÍPLATEK ODVOZ SUTI NA SKLÁDKU ZDK 1KM</t>
  </si>
  <si>
    <t>DOPRAVA SUŤ BUDOVA V-15M RUČNĚ</t>
  </si>
  <si>
    <t>ODVOZ SUTI NA SKLÁDKU - 1KM</t>
  </si>
  <si>
    <t>t</t>
  </si>
  <si>
    <t>SKLÁDKOVÉ SMĚSNÝ ODPAD</t>
  </si>
  <si>
    <t>PŘISTAVENÍ A ODVOZ KONTEJNERU</t>
  </si>
  <si>
    <t>PRŮBĚŽNÝ ÚKLID PRACOVIŠTĚ</t>
  </si>
  <si>
    <t xml:space="preserve">TLAČÍTKO  1/0 POD OMÍTKU KOMPLET (STROJEK, RÁMEČEK, KLAPKA, DOUTNAVKA) </t>
  </si>
  <si>
    <t>* Oprava omítek nedotčených rekonstrukcí</t>
  </si>
  <si>
    <t>D.1.4. - SILNOPROUDÁ ELEKTROINSTALACE</t>
  </si>
  <si>
    <t>REKONSTRUKCE ELEKTRICKÝCH ROZVODŮ
Gymnázia a ZUŠ Šlapanice - budova A</t>
  </si>
  <si>
    <t>Gymnázium a základní umělecká škola Šlapanice,
		příspěvková organizace,	Riegrova 40/17, 66451 Šlapanice</t>
  </si>
  <si>
    <t>ROZVODNICE R01</t>
  </si>
  <si>
    <t>CELKEM ROZVODNICE R01</t>
  </si>
  <si>
    <t>JISTIČ NA DIN LIŠTU -    32A, CHAR.C, POČET PÓLŮ 3,  VYP. SCHOPNOST 10KA</t>
  </si>
  <si>
    <t>ROZVODNICE R02</t>
  </si>
  <si>
    <t>CELKEM ROZVODNICE R02</t>
  </si>
  <si>
    <t>SVODIČ TYP1+2, 3X25KA/30KA, 230V, 3PÓL, PRO SÍTĚ TN-C</t>
  </si>
  <si>
    <t>JISTIČ NA DIN LIŠTU -    32A, CHAR.B, POČET PÓLŮ 3,  VYP. SCHOPNOST 10KA</t>
  </si>
  <si>
    <t>JISTIČ NA DIN LIŠTU -    10A, CHAR.B, POČET PÓLŮ 1,  VYP. SCHOPNOST 10KA</t>
  </si>
  <si>
    <t>JISTIČ NA DIN LIŠTU -    6A, CHAR.B, POČET PÓLŮ 3,  VYP. SCHOPNOST 10KA</t>
  </si>
  <si>
    <t>ROZVODNICE R03</t>
  </si>
  <si>
    <t>CELKEM ROZVODNICE R03</t>
  </si>
  <si>
    <t>STYKAČ INSTAL  230VAC 25A 4Z</t>
  </si>
  <si>
    <t>ROZVODNICE R04</t>
  </si>
  <si>
    <t>CELKEM ROZVODNICE R04</t>
  </si>
  <si>
    <t>JISTIČ NA DIN LIŠTU -    10A, CHAR.B, POČET PÓLŮ 3,  VYP. SCHOPNOST 10KA</t>
  </si>
  <si>
    <t>INSTALAČNÍ VYPÍNAČ 40A 3P</t>
  </si>
  <si>
    <t>JISTIČ NA DIN LIŠTU -    16A, CHAR.B, POČET PÓLŮ 3,  VYP. SCHOPNOST 10KA</t>
  </si>
  <si>
    <t>ROZVODNICE R05</t>
  </si>
  <si>
    <t>CELKEM ROZVODNICE R05</t>
  </si>
  <si>
    <t>JISTIČ NA DIN LIŠTU -    16A, CHAR.C, POČET PÓLŮ 1,  VYP. SCHOPNOST 10KA</t>
  </si>
  <si>
    <t>ROZVODNICE R-PC2</t>
  </si>
  <si>
    <t>CELKEM ROZVODNICE R-PC2</t>
  </si>
  <si>
    <t xml:space="preserve">TOTAL STOP NA DVEŘE </t>
  </si>
  <si>
    <t>VYHLEDÁNÍ A URČENÍ STÁVAJÍCÍCH OBVODŮ K NOVÉMU NAPOJENÍ</t>
  </si>
  <si>
    <t>MONTÁŽ KOMPONENT DLE PŮVODNÍHO ZAPOJENÍ - NUTNO DOŘEŠIT
V DÍLENSKÉ DOKUMENTACI</t>
  </si>
  <si>
    <t>DEMONTÁŽ STÁVAJÍCÍ ROZVODNICE</t>
  </si>
  <si>
    <t>VÝROBA  VČETNĚ DODÁVKY MATERIÁLU A PŘÍSLUŠENSTVÍ - MATERIÁL DOPLNIT DLE DÍLENSKÉ DOKUMENTACE</t>
  </si>
  <si>
    <t>VYPÍNACÍ SPOUŠŤ</t>
  </si>
  <si>
    <t>INSTALAČNÍ SCHODIŠŤOVÝ AUTOMAT 1 - 12 min., 16 A</t>
  </si>
  <si>
    <t>INSTALAČNÍ SCHODIŠŤOVÝ AUTOMAT 0,5 - 30 min., 16 A</t>
  </si>
  <si>
    <t>INSTALAČNÍ STYKAČ 20 A, 2Z (2NO), 230 V AC, 1TE</t>
  </si>
  <si>
    <t>RELÉ MULTIFUNKČNÍ ČASOVÉ 0,1 s ÷ 100 h</t>
  </si>
  <si>
    <t>POMOCNÝ KONTAKT - (1NO+1NC)</t>
  </si>
  <si>
    <t>INSTALAČNÍ STYKAČ - 2Z (2NO)</t>
  </si>
  <si>
    <t>INSTALAČNÍ STYKAČ 20A 230VAC 1Z</t>
  </si>
  <si>
    <t>INSTALAČNÍ SPÍNACÍ HODINY 1Z, SYNCHRONNÍ, 1TE</t>
  </si>
  <si>
    <t>SPÍNAČ SOUMRAKOVÝ ANALOGOVÝ, 1TE</t>
  </si>
  <si>
    <t>OCELOPLECHOVÁ ROZVODNICE, ZAPUŠTĚNÁ, S POŽÁRNÍ ODOLNOSTI EI 30DP1-S - 586x917x90  126M - KOMPLET</t>
  </si>
  <si>
    <t>OCELOPLECHOVÁ ROZVODNICE, ZAPUŠTĚNÁ, BEZ POŽÁRNÍ ODOLNOSTI - 590x915x89 126M - KOMPLET</t>
  </si>
  <si>
    <t>NÁSTĚNNÁ ROZVODNICE, DVEŘE PLNÉ, BEZ POŽÁRNÍ ODOLNOSTI - 395X631X112 36M - KOMPLET</t>
  </si>
  <si>
    <t>LIŠTA S VÍČKEM 20x20</t>
  </si>
  <si>
    <t>HMOŽDINKA 8 ZD. CIHLA/SDK</t>
  </si>
  <si>
    <t>DRÁTĚNÝ KABELOVÝ ŽLAB  150/50  ŽZ  -  VČETNĚ UCHYCENÍ</t>
  </si>
  <si>
    <t>NAPOJENÍ STÁVAJÍCÍ ROZVODNICE</t>
  </si>
  <si>
    <t>ROZVODNICE R0x  - USAZENÍ</t>
  </si>
  <si>
    <t>ROZVODNICE R-PC2  - USAZENÍ</t>
  </si>
  <si>
    <t>VODIČ CYA 16 ZŽ</t>
  </si>
  <si>
    <t>ZEMNÍCÍ PÁSKA FeZn 30x4 (0,94 kg/m)</t>
  </si>
  <si>
    <t xml:space="preserve">ANTIKOROZNÍ PÁSKA DEHN KSB 50x10 </t>
  </si>
  <si>
    <t xml:space="preserve">ZEMNIC TYCOVÝ, ZÁRAZ DO 2M  </t>
  </si>
  <si>
    <t>D.1.4  02     Kniha svítidel</t>
  </si>
  <si>
    <t>N2</t>
  </si>
  <si>
    <t>PARAPETNÍ ŽLAB PK 120x55 D HD  2M BÍLÁ</t>
  </si>
  <si>
    <t xml:space="preserve">ZÁS. 230V DO PAR. ŽLABU 45x45  - S OCHR. KOLÍKEM, S CLONKAMI </t>
  </si>
  <si>
    <t>Produktová řada PROFIL 45 - BÍLÁ</t>
  </si>
  <si>
    <t xml:space="preserve">VYP.  Č.1  NA OMÍTKU </t>
  </si>
  <si>
    <t xml:space="preserve">VYP.  Č.6  NA OMÍTKU </t>
  </si>
  <si>
    <t>Produktová řada na omítku IP44 - ŠEDÁ</t>
  </si>
  <si>
    <t xml:space="preserve">ZÁS. JEDNONÁSOBNÁ  NA OMÍTKU 16A 230V </t>
  </si>
  <si>
    <t xml:space="preserve">  ZÁSUVKY</t>
  </si>
  <si>
    <t>ZÁSUVKA 1XRJ45 UTP CAT5, 1M, BÍLÁ</t>
  </si>
  <si>
    <t>ZÁSUVKA 2XRJ45 POD OMÍTKU, BÍLÁ</t>
  </si>
  <si>
    <t>Kabely CYKY - JEDNOTÝ ČAS</t>
  </si>
  <si>
    <t>ZÁSUVKA 1XRJ45 POD OMÍTKU, BÍLÁ</t>
  </si>
  <si>
    <t>ZÁS. 230V DO PAR. ŽLABU 45x45  - KARMÍNOVÁ- S OCHR. KOLÍKEM, S CLONKAMI, OPTICKÁ SIGNALIZACE PORUCHY PŘEP.OCHR</t>
  </si>
  <si>
    <t>SPÍNAČ SPORÁK.PŘÍPOJ.S DOUT.ZAPUŠ.,20A,400V AC,IP20 - BÍLÁ</t>
  </si>
  <si>
    <t>ELEKTRONICKÁ KOMUNIKACE</t>
  </si>
  <si>
    <t xml:space="preserve">PŘÍPOJNÉ MÍSTO 230V - obecně </t>
  </si>
  <si>
    <t>PŘÍPOJNÉ MÍSTO 230V - PRŮTOK. OHŘÍVAČ</t>
  </si>
  <si>
    <t xml:space="preserve">NAPOJENÍ SV. VÝVODU 230V - ODBOČNÁ KRABICE STÁVAJÍCÍ </t>
  </si>
  <si>
    <t>PRŮBĚŽNÝ ÚKLID PRACOVIŠTI</t>
  </si>
  <si>
    <t xml:space="preserve">PRŮRAZ ZDIVA DO 70 CM ZD.CIHELNE </t>
  </si>
  <si>
    <t>ODSEKÁNÍ KERAMICKÉHO OBKLADU BEZ ZAČIŠTĚNÍ PODKLADU</t>
  </si>
  <si>
    <t xml:space="preserve">POKLÁDKA KERAMICKÉHO OBKLADU VČ. SPÁROVÁNÍ </t>
  </si>
  <si>
    <t xml:space="preserve">VYROVNÁNÍ PODKLADU MALTOU </t>
  </si>
  <si>
    <t>TRUBKA OHEBNÁ TYP 2336</t>
  </si>
  <si>
    <t>HODINY ANALOGOVÉ JEDNOSTRANNÉ, Ø 40 CM, JEDNOTNÝ ČAS</t>
  </si>
  <si>
    <t>HODINY ANALOGOVÉ OBOUSTRANNÉ, Ø 40 CM, JEDNOTNÝ ČAS</t>
  </si>
  <si>
    <t>KRYT KONCOVÝ K PK120X55D</t>
  </si>
  <si>
    <t>KRYT OHYBOVÝ K PK120X55D</t>
  </si>
  <si>
    <t>KRYT VNITŘNÍ K PK120X55D</t>
  </si>
  <si>
    <t>D.1.4  05     Výkaz výměr prací a materiálu</t>
  </si>
  <si>
    <t xml:space="preserve">ZEMNÍ PRÁCE </t>
  </si>
  <si>
    <t>VYKOP KABEL.RYHY 35x80CM RUCNE,ZEM.TR.4</t>
  </si>
  <si>
    <t>ZAHOZ KABEL.RYHY 35x80CM RUCNE,ZEM.TR.4</t>
  </si>
  <si>
    <t>PROVIZORNI UPRAVA TERENU ZEMINOU TR.4</t>
  </si>
  <si>
    <t>VYTÝČENÍ INŽENÝRSKÝCH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</si>
</sst>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.0\ _K_č"/>
    <numFmt numFmtId="168" formatCode="#,##0\ _K_č"/>
    <numFmt numFmtId="169" formatCode="#,##0.0"/>
  </numFmts>
  <fonts count="6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MS Sans Serif"/>
      <charset val="1"/>
    </font>
    <font>
      <sz val="9"/>
      <name val="Arial Narrow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rgb="FFC00000"/>
      <name val="Arial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theme="9" tint="-0.499984740745262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  <font>
      <b/>
      <sz val="8"/>
      <color rgb="FF7030A0"/>
      <name val="Arial"/>
      <family val="2"/>
      <charset val="238"/>
    </font>
    <font>
      <u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6" fillId="0" borderId="0"/>
    <xf numFmtId="44" fontId="36" fillId="0" borderId="0" applyFont="0" applyFill="0" applyBorder="0" applyAlignment="0" applyProtection="0"/>
    <xf numFmtId="0" fontId="43" fillId="0" borderId="0" applyAlignment="0">
      <alignment vertical="top"/>
      <protection locked="0"/>
    </xf>
    <xf numFmtId="0" fontId="12" fillId="0" borderId="0"/>
    <xf numFmtId="0" fontId="13" fillId="0" borderId="0"/>
    <xf numFmtId="164" fontId="44" fillId="0" borderId="0" applyBorder="0"/>
    <xf numFmtId="0" fontId="4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182">
    <xf numFmtId="0" fontId="0" fillId="0" borderId="0" xfId="0"/>
    <xf numFmtId="0" fontId="32" fillId="0" borderId="0" xfId="5" applyFont="1"/>
    <xf numFmtId="0" fontId="8" fillId="0" borderId="0" xfId="5" applyFont="1"/>
    <xf numFmtId="0" fontId="8" fillId="0" borderId="3" xfId="5" applyFont="1" applyBorder="1"/>
    <xf numFmtId="0" fontId="0" fillId="0" borderId="0" xfId="0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4" fillId="0" borderId="0" xfId="5" applyFont="1"/>
    <xf numFmtId="0" fontId="0" fillId="0" borderId="0" xfId="0" applyAlignment="1">
      <alignment horizontal="left" vertical="top" wrapText="1"/>
    </xf>
    <xf numFmtId="0" fontId="35" fillId="0" borderId="0" xfId="5" applyFont="1"/>
    <xf numFmtId="166" fontId="4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164" fontId="11" fillId="0" borderId="15" xfId="0" applyNumberFormat="1" applyFont="1" applyBorder="1" applyAlignment="1">
      <alignment horizontal="left" vertical="top"/>
    </xf>
    <xf numFmtId="164" fontId="5" fillId="0" borderId="15" xfId="0" applyNumberFormat="1" applyFont="1" applyBorder="1" applyAlignment="1">
      <alignment horizontal="left" vertical="top"/>
    </xf>
    <xf numFmtId="0" fontId="8" fillId="0" borderId="0" xfId="5" applyFont="1" applyAlignment="1">
      <alignment vertical="center"/>
    </xf>
    <xf numFmtId="0" fontId="32" fillId="0" borderId="0" xfId="5" applyFont="1" applyAlignment="1">
      <alignment vertical="center"/>
    </xf>
    <xf numFmtId="0" fontId="35" fillId="0" borderId="0" xfId="5" applyFont="1" applyAlignment="1">
      <alignment vertical="center" wrapText="1"/>
    </xf>
    <xf numFmtId="0" fontId="34" fillId="0" borderId="0" xfId="5" applyFont="1" applyAlignment="1">
      <alignment vertical="center" wrapText="1"/>
    </xf>
    <xf numFmtId="0" fontId="32" fillId="0" borderId="0" xfId="5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0" fontId="50" fillId="0" borderId="0" xfId="5" applyFont="1" applyAlignment="1">
      <alignment horizontal="left" vertical="center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 wrapText="1"/>
    </xf>
    <xf numFmtId="0" fontId="12" fillId="0" borderId="0" xfId="5"/>
    <xf numFmtId="0" fontId="12" fillId="0" borderId="0" xfId="5" applyAlignment="1">
      <alignment vertical="center"/>
    </xf>
    <xf numFmtId="0" fontId="12" fillId="0" borderId="3" xfId="5" applyBorder="1"/>
    <xf numFmtId="166" fontId="12" fillId="0" borderId="0" xfId="5" applyNumberFormat="1"/>
    <xf numFmtId="164" fontId="41" fillId="0" borderId="0" xfId="0" applyNumberFormat="1" applyFont="1" applyAlignment="1">
      <alignment horizontal="left" vertical="top"/>
    </xf>
    <xf numFmtId="167" fontId="0" fillId="0" borderId="0" xfId="0" applyNumberFormat="1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47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/>
    </xf>
    <xf numFmtId="0" fontId="37" fillId="0" borderId="1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42" fillId="0" borderId="0" xfId="1" applyFont="1" applyAlignment="1">
      <alignment horizontal="left" vertical="top" wrapText="1"/>
    </xf>
    <xf numFmtId="0" fontId="42" fillId="0" borderId="0" xfId="0" applyFont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164" fontId="52" fillId="0" borderId="0" xfId="0" applyNumberFormat="1" applyFont="1" applyAlignment="1">
      <alignment horizontal="left" vertical="top"/>
    </xf>
    <xf numFmtId="165" fontId="11" fillId="0" borderId="16" xfId="0" applyNumberFormat="1" applyFont="1" applyBorder="1" applyAlignment="1">
      <alignment horizontal="left" vertical="top"/>
    </xf>
    <xf numFmtId="167" fontId="7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horizontal="left" vertical="top"/>
    </xf>
    <xf numFmtId="168" fontId="7" fillId="0" borderId="0" xfId="0" applyNumberFormat="1" applyFont="1" applyAlignment="1">
      <alignment horizontal="left" vertical="top"/>
    </xf>
    <xf numFmtId="168" fontId="4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5" fillId="0" borderId="0" xfId="5" applyFont="1"/>
    <xf numFmtId="0" fontId="54" fillId="0" borderId="0" xfId="5" applyFont="1"/>
    <xf numFmtId="164" fontId="16" fillId="0" borderId="0" xfId="0" applyNumberFormat="1" applyFont="1" applyAlignment="1">
      <alignment horizontal="left" vertical="top"/>
    </xf>
    <xf numFmtId="164" fontId="4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56" fillId="0" borderId="13" xfId="0" applyFont="1" applyBorder="1" applyAlignment="1">
      <alignment vertical="center"/>
    </xf>
    <xf numFmtId="0" fontId="57" fillId="0" borderId="13" xfId="0" applyFont="1" applyBorder="1" applyAlignment="1">
      <alignment vertical="center"/>
    </xf>
    <xf numFmtId="0" fontId="58" fillId="0" borderId="13" xfId="0" applyFont="1" applyBorder="1" applyAlignment="1">
      <alignment vertical="center"/>
    </xf>
    <xf numFmtId="0" fontId="12" fillId="0" borderId="13" xfId="5" applyBorder="1"/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166" fontId="46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left" vertical="top"/>
    </xf>
    <xf numFmtId="164" fontId="0" fillId="0" borderId="13" xfId="0" applyNumberFormat="1" applyBorder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164" fontId="40" fillId="0" borderId="0" xfId="0" applyNumberFormat="1" applyFont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166" fontId="6" fillId="0" borderId="20" xfId="0" applyNumberFormat="1" applyFont="1" applyBorder="1" applyAlignment="1">
      <alignment horizontal="left" vertical="top"/>
    </xf>
    <xf numFmtId="164" fontId="6" fillId="0" borderId="15" xfId="0" applyNumberFormat="1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166" fontId="6" fillId="0" borderId="16" xfId="0" applyNumberFormat="1" applyFont="1" applyBorder="1" applyAlignment="1">
      <alignment horizontal="left" vertical="top"/>
    </xf>
    <xf numFmtId="168" fontId="16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167" fontId="7" fillId="0" borderId="0" xfId="0" applyNumberFormat="1" applyFont="1" applyAlignment="1">
      <alignment horizontal="left"/>
    </xf>
    <xf numFmtId="166" fontId="8" fillId="0" borderId="0" xfId="5" applyNumberFormat="1" applyFont="1" applyAlignment="1">
      <alignment horizontal="right"/>
    </xf>
    <xf numFmtId="1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1" fontId="53" fillId="0" borderId="0" xfId="0" applyNumberFormat="1" applyFont="1" applyAlignment="1">
      <alignment horizontal="left" vertical="top"/>
    </xf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16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center"/>
    </xf>
    <xf numFmtId="0" fontId="59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3" fillId="0" borderId="0" xfId="0" applyFont="1"/>
    <xf numFmtId="0" fontId="16" fillId="0" borderId="0" xfId="0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60" fillId="0" borderId="0" xfId="0" applyFont="1" applyAlignment="1">
      <alignment horizontal="left" vertical="top"/>
    </xf>
    <xf numFmtId="0" fontId="61" fillId="0" borderId="0" xfId="0" applyFont="1" applyAlignment="1">
      <alignment horizontal="left" vertical="top"/>
    </xf>
    <xf numFmtId="0" fontId="61" fillId="0" borderId="0" xfId="0" applyFont="1" applyAlignment="1">
      <alignment vertical="top"/>
    </xf>
    <xf numFmtId="1" fontId="61" fillId="0" borderId="0" xfId="0" applyNumberFormat="1" applyFont="1" applyAlignment="1">
      <alignment horizontal="left" vertical="top"/>
    </xf>
    <xf numFmtId="0" fontId="61" fillId="0" borderId="0" xfId="0" applyFont="1" applyAlignment="1">
      <alignment horizontal="left"/>
    </xf>
    <xf numFmtId="0" fontId="62" fillId="0" borderId="0" xfId="0" applyFont="1" applyAlignment="1">
      <alignment horizontal="left" vertical="top"/>
    </xf>
    <xf numFmtId="1" fontId="62" fillId="0" borderId="0" xfId="0" applyNumberFormat="1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4" fontId="61" fillId="0" borderId="0" xfId="0" applyNumberFormat="1" applyFont="1" applyAlignment="1">
      <alignment horizontal="left" vertical="top"/>
    </xf>
    <xf numFmtId="4" fontId="16" fillId="0" borderId="0" xfId="0" applyNumberFormat="1" applyFont="1" applyAlignment="1">
      <alignment horizontal="left" vertical="top"/>
    </xf>
    <xf numFmtId="164" fontId="59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left" vertical="top"/>
    </xf>
    <xf numFmtId="46" fontId="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32" fillId="0" borderId="0" xfId="5" applyFont="1" applyAlignment="1">
      <alignment horizontal="left" vertical="top"/>
    </xf>
    <xf numFmtId="0" fontId="63" fillId="0" borderId="0" xfId="0" applyFont="1"/>
    <xf numFmtId="0" fontId="16" fillId="0" borderId="0" xfId="0" applyFont="1" applyAlignment="1">
      <alignment vertical="center"/>
    </xf>
    <xf numFmtId="1" fontId="39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67" fontId="7" fillId="0" borderId="13" xfId="0" applyNumberFormat="1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7" fontId="41" fillId="0" borderId="0" xfId="0" applyNumberFormat="1" applyFont="1" applyAlignment="1">
      <alignment horizontal="left" vertical="top"/>
    </xf>
    <xf numFmtId="167" fontId="16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/>
    </xf>
    <xf numFmtId="167" fontId="0" fillId="0" borderId="0" xfId="0" applyNumberFormat="1" applyAlignment="1">
      <alignment horizontal="left"/>
    </xf>
    <xf numFmtId="167" fontId="7" fillId="0" borderId="19" xfId="0" applyNumberFormat="1" applyFont="1" applyBorder="1" applyAlignment="1">
      <alignment horizontal="left" vertical="top"/>
    </xf>
    <xf numFmtId="167" fontId="42" fillId="0" borderId="0" xfId="0" applyNumberFormat="1" applyFont="1" applyAlignment="1">
      <alignment horizontal="left" vertical="top"/>
    </xf>
    <xf numFmtId="167" fontId="11" fillId="0" borderId="15" xfId="0" applyNumberFormat="1" applyFont="1" applyBorder="1" applyAlignment="1">
      <alignment horizontal="left" vertical="top"/>
    </xf>
    <xf numFmtId="167" fontId="5" fillId="0" borderId="15" xfId="0" applyNumberFormat="1" applyFont="1" applyBorder="1" applyAlignment="1">
      <alignment horizontal="left" vertical="top"/>
    </xf>
    <xf numFmtId="167" fontId="32" fillId="0" borderId="0" xfId="5" applyNumberFormat="1" applyFont="1"/>
    <xf numFmtId="167" fontId="12" fillId="0" borderId="0" xfId="5" applyNumberFormat="1"/>
    <xf numFmtId="168" fontId="64" fillId="0" borderId="0" xfId="0" applyNumberFormat="1" applyFont="1" applyAlignment="1">
      <alignment horizontal="left" vertical="top"/>
    </xf>
    <xf numFmtId="0" fontId="49" fillId="0" borderId="0" xfId="5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8" fillId="0" borderId="1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7" fontId="16" fillId="0" borderId="0" xfId="0" applyNumberFormat="1" applyFont="1" applyAlignment="1">
      <alignment horizontal="left"/>
    </xf>
    <xf numFmtId="164" fontId="0" fillId="0" borderId="0" xfId="0" applyNumberFormat="1"/>
    <xf numFmtId="167" fontId="7" fillId="0" borderId="20" xfId="0" applyNumberFormat="1" applyFont="1" applyBorder="1" applyAlignment="1">
      <alignment horizontal="left" vertical="top"/>
    </xf>
    <xf numFmtId="167" fontId="0" fillId="0" borderId="20" xfId="0" applyNumberFormat="1" applyBorder="1" applyAlignment="1">
      <alignment horizontal="left" vertical="top"/>
    </xf>
    <xf numFmtId="167" fontId="40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7" fillId="0" borderId="0" xfId="0" applyFont="1" applyAlignment="1">
      <alignment horizontal="left" wrapText="1"/>
    </xf>
    <xf numFmtId="168" fontId="7" fillId="0" borderId="0" xfId="0" applyNumberFormat="1" applyFont="1" applyAlignment="1">
      <alignment horizontal="left"/>
    </xf>
    <xf numFmtId="0" fontId="38" fillId="0" borderId="0" xfId="0" applyFont="1" applyAlignment="1">
      <alignment vertical="top" wrapText="1"/>
    </xf>
    <xf numFmtId="164" fontId="65" fillId="0" borderId="0" xfId="0" applyNumberFormat="1" applyFont="1" applyAlignment="1">
      <alignment horizontal="left" vertical="top"/>
    </xf>
    <xf numFmtId="0" fontId="66" fillId="0" borderId="0" xfId="0" applyFont="1" applyAlignment="1">
      <alignment horizontal="left" vertical="top"/>
    </xf>
    <xf numFmtId="0" fontId="11" fillId="0" borderId="1" xfId="0" applyFont="1" applyBorder="1"/>
    <xf numFmtId="0" fontId="11" fillId="0" borderId="0" xfId="0" applyFont="1"/>
    <xf numFmtId="0" fontId="7" fillId="0" borderId="0" xfId="1" applyFont="1" applyAlignment="1">
      <alignment horizontal="left" vertical="top" wrapText="1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center"/>
    </xf>
    <xf numFmtId="166" fontId="34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/>
    </xf>
    <xf numFmtId="0" fontId="33" fillId="0" borderId="0" xfId="5" applyFont="1" applyAlignment="1">
      <alignment horizontal="left" vertical="center"/>
    </xf>
    <xf numFmtId="0" fontId="32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/>
    </xf>
    <xf numFmtId="0" fontId="51" fillId="0" borderId="0" xfId="5" applyFont="1" applyAlignment="1">
      <alignment horizontal="left" vertical="top" wrapText="1"/>
    </xf>
    <xf numFmtId="0" fontId="49" fillId="0" borderId="0" xfId="5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</cellXfs>
  <cellStyles count="73">
    <cellStyle name="20 % – Zvýraznění 1" xfId="30" builtinId="30" customBuiltin="1"/>
    <cellStyle name="20 % – Zvýraznění 2" xfId="34" builtinId="34" customBuiltin="1"/>
    <cellStyle name="20 % – Zvýraznění 3" xfId="38" builtinId="38" customBuiltin="1"/>
    <cellStyle name="20 % – Zvýraznění 4" xfId="42" builtinId="42" customBuiltin="1"/>
    <cellStyle name="20 % – Zvýraznění 5" xfId="46" builtinId="46" customBuiltin="1"/>
    <cellStyle name="20 % – Zvýraznění 6" xfId="50" builtinId="50" customBuiltin="1"/>
    <cellStyle name="310399" xfId="68" xr:uid="{00000000-0005-0000-0000-000008000000}"/>
    <cellStyle name="40 % – Zvýraznění 1" xfId="31" builtinId="31" customBuiltin="1"/>
    <cellStyle name="40 % – Zvýraznění 2" xfId="35" builtinId="35" customBuiltin="1"/>
    <cellStyle name="40 % – Zvýraznění 3" xfId="39" builtinId="39" customBuiltin="1"/>
    <cellStyle name="40 % – Zvýraznění 4" xfId="43" builtinId="43" customBuiltin="1"/>
    <cellStyle name="40 % – Zvýraznění 5" xfId="47" builtinId="47" customBuiltin="1"/>
    <cellStyle name="40 % – Zvýraznění 6" xfId="51" builtinId="51" customBuiltin="1"/>
    <cellStyle name="60 % – Zvýraznění 1" xfId="32" builtinId="32" customBuiltin="1"/>
    <cellStyle name="60 % – Zvýraznění 2" xfId="36" builtinId="36" customBuiltin="1"/>
    <cellStyle name="60 % – Zvýraznění 3" xfId="40" builtinId="40" customBuiltin="1"/>
    <cellStyle name="60 % – Zvýraznění 4" xfId="44" builtinId="44" customBuiltin="1"/>
    <cellStyle name="60 % – Zvýraznění 5" xfId="48" builtinId="48" customBuiltin="1"/>
    <cellStyle name="60 % – Zvýraznění 6" xfId="52" builtinId="52" customBuiltin="1"/>
    <cellStyle name="Celkem" xfId="28" builtinId="25" customBuiltin="1"/>
    <cellStyle name="Hypertextový odkaz 2" xfId="69" xr:uid="{00000000-0005-0000-0000-000016000000}"/>
    <cellStyle name="Kontrolní buňka" xfId="24" builtinId="23" customBuiltin="1"/>
    <cellStyle name="měny 2" xfId="53" xr:uid="{00000000-0005-0000-0000-000019000000}"/>
    <cellStyle name="měny 3" xfId="64" xr:uid="{00000000-0005-0000-0000-00001A000000}"/>
    <cellStyle name="MřížkaNormální" xfId="6" xr:uid="{00000000-0005-0000-0000-00001B000000}"/>
    <cellStyle name="Nadpis 1" xfId="13" builtinId="16" customBuiltin="1"/>
    <cellStyle name="Nadpis 2" xfId="14" builtinId="17" customBuiltin="1"/>
    <cellStyle name="Nadpis 3" xfId="15" builtinId="18" customBuiltin="1"/>
    <cellStyle name="Nadpis 4" xfId="16" builtinId="19" customBuiltin="1"/>
    <cellStyle name="Název" xfId="12" builtinId="15" customBuiltin="1"/>
    <cellStyle name="Neutrální" xfId="19" builtinId="28" customBuiltin="1"/>
    <cellStyle name="normal" xfId="2" xr:uid="{00000000-0005-0000-0000-000022000000}"/>
    <cellStyle name="Normální" xfId="0" builtinId="0"/>
    <cellStyle name="normální 2" xfId="1" xr:uid="{00000000-0005-0000-0000-000024000000}"/>
    <cellStyle name="normální 2 2" xfId="57" xr:uid="{00000000-0005-0000-0000-000025000000}"/>
    <cellStyle name="normální 2 3" xfId="55" xr:uid="{00000000-0005-0000-0000-000026000000}"/>
    <cellStyle name="normální 2 3 2" xfId="61" xr:uid="{00000000-0005-0000-0000-000027000000}"/>
    <cellStyle name="normální 2 3 2 2" xfId="63" xr:uid="{00000000-0005-0000-0000-000028000000}"/>
    <cellStyle name="Normální 2 4" xfId="66" xr:uid="{00000000-0005-0000-0000-000029000000}"/>
    <cellStyle name="normální 3" xfId="54" xr:uid="{00000000-0005-0000-0000-00002A000000}"/>
    <cellStyle name="normální 3 2" xfId="58" xr:uid="{00000000-0005-0000-0000-00002B000000}"/>
    <cellStyle name="normální 3 3" xfId="56" xr:uid="{00000000-0005-0000-0000-00002C000000}"/>
    <cellStyle name="normální 4" xfId="11" xr:uid="{00000000-0005-0000-0000-00002D000000}"/>
    <cellStyle name="normální 4 2" xfId="59" xr:uid="{00000000-0005-0000-0000-00002E000000}"/>
    <cellStyle name="Normální 5" xfId="65" xr:uid="{00000000-0005-0000-0000-00002F000000}"/>
    <cellStyle name="normální 6" xfId="67" xr:uid="{00000000-0005-0000-0000-000030000000}"/>
    <cellStyle name="Normální 7" xfId="72" xr:uid="{00000000-0005-0000-0000-000031000000}"/>
    <cellStyle name="normální_Rozpočet - 1.etapa" xfId="5" xr:uid="{00000000-0005-0000-0000-000032000000}"/>
    <cellStyle name="popis" xfId="3" xr:uid="{00000000-0005-0000-0000-000033000000}"/>
    <cellStyle name="popis polozky" xfId="4" xr:uid="{00000000-0005-0000-0000-000034000000}"/>
    <cellStyle name="Poznámka" xfId="26" builtinId="10" customBuiltin="1"/>
    <cellStyle name="Poznámka 2" xfId="60" xr:uid="{00000000-0005-0000-0000-000036000000}"/>
    <cellStyle name="Poznámka 3" xfId="62" xr:uid="{00000000-0005-0000-0000-000037000000}"/>
    <cellStyle name="Propojená buňka" xfId="23" builtinId="24" customBuiltin="1"/>
    <cellStyle name="R_cert" xfId="7" xr:uid="{00000000-0005-0000-0000-000039000000}"/>
    <cellStyle name="R_price" xfId="8" xr:uid="{00000000-0005-0000-0000-00003A000000}"/>
    <cellStyle name="R_text" xfId="9" xr:uid="{00000000-0005-0000-0000-00003B000000}"/>
    <cellStyle name="R_type" xfId="10" xr:uid="{00000000-0005-0000-0000-00003C000000}"/>
    <cellStyle name="Správně" xfId="17" builtinId="26" customBuiltin="1"/>
    <cellStyle name="Styl 1" xfId="70" xr:uid="{00000000-0005-0000-0000-00003E000000}"/>
    <cellStyle name="Styl 2" xfId="71" xr:uid="{00000000-0005-0000-0000-00003F000000}"/>
    <cellStyle name="Špatně" xfId="18" builtinId="27" customBuiltin="1"/>
    <cellStyle name="Text upozornění" xfId="25" builtinId="11" customBuiltin="1"/>
    <cellStyle name="Vstup" xfId="20" builtinId="20" customBuiltin="1"/>
    <cellStyle name="Výpočet" xfId="22" builtinId="22" customBuiltin="1"/>
    <cellStyle name="Výstup" xfId="21" builtinId="21" customBuiltin="1"/>
    <cellStyle name="Vysvětlující text" xfId="27" builtinId="53" customBuiltin="1"/>
    <cellStyle name="Zvýraznění 1" xfId="29" builtinId="29" customBuiltin="1"/>
    <cellStyle name="Zvýraznění 2" xfId="33" builtinId="33" customBuiltin="1"/>
    <cellStyle name="Zvýraznění 3" xfId="37" builtinId="37" customBuiltin="1"/>
    <cellStyle name="Zvýraznění 4" xfId="41" builtinId="41" customBuiltin="1"/>
    <cellStyle name="Zvýraznění 5" xfId="45" builtinId="45" customBuiltin="1"/>
    <cellStyle name="Zvýraznění 6" xfId="49" builtinId="49" customBuiltin="1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76200</xdr:rowOff>
    </xdr:from>
    <xdr:to>
      <xdr:col>2</xdr:col>
      <xdr:colOff>419100</xdr:colOff>
      <xdr:row>3</xdr:row>
      <xdr:rowOff>0</xdr:rowOff>
    </xdr:to>
    <xdr:pic>
      <xdr:nvPicPr>
        <xdr:cNvPr id="4" name="Obrázek 18">
          <a:extLst>
            <a:ext uri="{FF2B5EF4-FFF2-40B4-BE49-F238E27FC236}">
              <a16:creationId xmlns:a16="http://schemas.microsoft.com/office/drawing/2014/main" id="{23E81775-8DE8-45C8-BACC-F07FC4D9A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57175"/>
          <a:ext cx="9906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3:Q36"/>
  <sheetViews>
    <sheetView tabSelected="1" showWhiteSpace="0" zoomScaleNormal="100" workbookViewId="0"/>
  </sheetViews>
  <sheetFormatPr defaultColWidth="10.42578125" defaultRowHeight="14.25" customHeight="1" x14ac:dyDescent="0.2"/>
  <cols>
    <col min="1" max="1" width="5.42578125" style="32" customWidth="1"/>
    <col min="2" max="5" width="8.7109375" style="32" customWidth="1"/>
    <col min="6" max="6" width="28.42578125" style="32" customWidth="1"/>
    <col min="7" max="7" width="4.42578125" style="32" customWidth="1"/>
    <col min="8" max="10" width="8.7109375" style="32" customWidth="1"/>
    <col min="11" max="11" width="11.42578125" style="32" customWidth="1"/>
    <col min="12" max="12" width="10.42578125" style="32"/>
    <col min="13" max="13" width="12" style="32" bestFit="1" customWidth="1"/>
    <col min="14" max="256" width="10.42578125" style="32"/>
    <col min="257" max="257" width="5.42578125" style="32" customWidth="1"/>
    <col min="258" max="267" width="8.7109375" style="32" customWidth="1"/>
    <col min="268" max="512" width="10.42578125" style="32"/>
    <col min="513" max="513" width="5.42578125" style="32" customWidth="1"/>
    <col min="514" max="523" width="8.7109375" style="32" customWidth="1"/>
    <col min="524" max="768" width="10.42578125" style="32"/>
    <col min="769" max="769" width="5.42578125" style="32" customWidth="1"/>
    <col min="770" max="779" width="8.7109375" style="32" customWidth="1"/>
    <col min="780" max="1024" width="10.42578125" style="32"/>
    <col min="1025" max="1025" width="5.42578125" style="32" customWidth="1"/>
    <col min="1026" max="1035" width="8.7109375" style="32" customWidth="1"/>
    <col min="1036" max="1280" width="10.42578125" style="32"/>
    <col min="1281" max="1281" width="5.42578125" style="32" customWidth="1"/>
    <col min="1282" max="1291" width="8.7109375" style="32" customWidth="1"/>
    <col min="1292" max="1536" width="10.42578125" style="32"/>
    <col min="1537" max="1537" width="5.42578125" style="32" customWidth="1"/>
    <col min="1538" max="1547" width="8.7109375" style="32" customWidth="1"/>
    <col min="1548" max="1792" width="10.42578125" style="32"/>
    <col min="1793" max="1793" width="5.42578125" style="32" customWidth="1"/>
    <col min="1794" max="1803" width="8.7109375" style="32" customWidth="1"/>
    <col min="1804" max="2048" width="10.42578125" style="32"/>
    <col min="2049" max="2049" width="5.42578125" style="32" customWidth="1"/>
    <col min="2050" max="2059" width="8.7109375" style="32" customWidth="1"/>
    <col min="2060" max="2304" width="10.42578125" style="32"/>
    <col min="2305" max="2305" width="5.42578125" style="32" customWidth="1"/>
    <col min="2306" max="2315" width="8.7109375" style="32" customWidth="1"/>
    <col min="2316" max="2560" width="10.42578125" style="32"/>
    <col min="2561" max="2561" width="5.42578125" style="32" customWidth="1"/>
    <col min="2562" max="2571" width="8.7109375" style="32" customWidth="1"/>
    <col min="2572" max="2816" width="10.42578125" style="32"/>
    <col min="2817" max="2817" width="5.42578125" style="32" customWidth="1"/>
    <col min="2818" max="2827" width="8.7109375" style="32" customWidth="1"/>
    <col min="2828" max="3072" width="10.42578125" style="32"/>
    <col min="3073" max="3073" width="5.42578125" style="32" customWidth="1"/>
    <col min="3074" max="3083" width="8.7109375" style="32" customWidth="1"/>
    <col min="3084" max="3328" width="10.42578125" style="32"/>
    <col min="3329" max="3329" width="5.42578125" style="32" customWidth="1"/>
    <col min="3330" max="3339" width="8.7109375" style="32" customWidth="1"/>
    <col min="3340" max="3584" width="10.42578125" style="32"/>
    <col min="3585" max="3585" width="5.42578125" style="32" customWidth="1"/>
    <col min="3586" max="3595" width="8.7109375" style="32" customWidth="1"/>
    <col min="3596" max="3840" width="10.42578125" style="32"/>
    <col min="3841" max="3841" width="5.42578125" style="32" customWidth="1"/>
    <col min="3842" max="3851" width="8.7109375" style="32" customWidth="1"/>
    <col min="3852" max="4096" width="10.42578125" style="32"/>
    <col min="4097" max="4097" width="5.42578125" style="32" customWidth="1"/>
    <col min="4098" max="4107" width="8.7109375" style="32" customWidth="1"/>
    <col min="4108" max="4352" width="10.42578125" style="32"/>
    <col min="4353" max="4353" width="5.42578125" style="32" customWidth="1"/>
    <col min="4354" max="4363" width="8.7109375" style="32" customWidth="1"/>
    <col min="4364" max="4608" width="10.42578125" style="32"/>
    <col min="4609" max="4609" width="5.42578125" style="32" customWidth="1"/>
    <col min="4610" max="4619" width="8.7109375" style="32" customWidth="1"/>
    <col min="4620" max="4864" width="10.42578125" style="32"/>
    <col min="4865" max="4865" width="5.42578125" style="32" customWidth="1"/>
    <col min="4866" max="4875" width="8.7109375" style="32" customWidth="1"/>
    <col min="4876" max="5120" width="10.42578125" style="32"/>
    <col min="5121" max="5121" width="5.42578125" style="32" customWidth="1"/>
    <col min="5122" max="5131" width="8.7109375" style="32" customWidth="1"/>
    <col min="5132" max="5376" width="10.42578125" style="32"/>
    <col min="5377" max="5377" width="5.42578125" style="32" customWidth="1"/>
    <col min="5378" max="5387" width="8.7109375" style="32" customWidth="1"/>
    <col min="5388" max="5632" width="10.42578125" style="32"/>
    <col min="5633" max="5633" width="5.42578125" style="32" customWidth="1"/>
    <col min="5634" max="5643" width="8.7109375" style="32" customWidth="1"/>
    <col min="5644" max="5888" width="10.42578125" style="32"/>
    <col min="5889" max="5889" width="5.42578125" style="32" customWidth="1"/>
    <col min="5890" max="5899" width="8.7109375" style="32" customWidth="1"/>
    <col min="5900" max="6144" width="10.42578125" style="32"/>
    <col min="6145" max="6145" width="5.42578125" style="32" customWidth="1"/>
    <col min="6146" max="6155" width="8.7109375" style="32" customWidth="1"/>
    <col min="6156" max="6400" width="10.42578125" style="32"/>
    <col min="6401" max="6401" width="5.42578125" style="32" customWidth="1"/>
    <col min="6402" max="6411" width="8.7109375" style="32" customWidth="1"/>
    <col min="6412" max="6656" width="10.42578125" style="32"/>
    <col min="6657" max="6657" width="5.42578125" style="32" customWidth="1"/>
    <col min="6658" max="6667" width="8.7109375" style="32" customWidth="1"/>
    <col min="6668" max="6912" width="10.42578125" style="32"/>
    <col min="6913" max="6913" width="5.42578125" style="32" customWidth="1"/>
    <col min="6914" max="6923" width="8.7109375" style="32" customWidth="1"/>
    <col min="6924" max="7168" width="10.42578125" style="32"/>
    <col min="7169" max="7169" width="5.42578125" style="32" customWidth="1"/>
    <col min="7170" max="7179" width="8.7109375" style="32" customWidth="1"/>
    <col min="7180" max="7424" width="10.42578125" style="32"/>
    <col min="7425" max="7425" width="5.42578125" style="32" customWidth="1"/>
    <col min="7426" max="7435" width="8.7109375" style="32" customWidth="1"/>
    <col min="7436" max="7680" width="10.42578125" style="32"/>
    <col min="7681" max="7681" width="5.42578125" style="32" customWidth="1"/>
    <col min="7682" max="7691" width="8.7109375" style="32" customWidth="1"/>
    <col min="7692" max="7936" width="10.42578125" style="32"/>
    <col min="7937" max="7937" width="5.42578125" style="32" customWidth="1"/>
    <col min="7938" max="7947" width="8.7109375" style="32" customWidth="1"/>
    <col min="7948" max="8192" width="10.42578125" style="32"/>
    <col min="8193" max="8193" width="5.42578125" style="32" customWidth="1"/>
    <col min="8194" max="8203" width="8.7109375" style="32" customWidth="1"/>
    <col min="8204" max="8448" width="10.42578125" style="32"/>
    <col min="8449" max="8449" width="5.42578125" style="32" customWidth="1"/>
    <col min="8450" max="8459" width="8.7109375" style="32" customWidth="1"/>
    <col min="8460" max="8704" width="10.42578125" style="32"/>
    <col min="8705" max="8705" width="5.42578125" style="32" customWidth="1"/>
    <col min="8706" max="8715" width="8.7109375" style="32" customWidth="1"/>
    <col min="8716" max="8960" width="10.42578125" style="32"/>
    <col min="8961" max="8961" width="5.42578125" style="32" customWidth="1"/>
    <col min="8962" max="8971" width="8.7109375" style="32" customWidth="1"/>
    <col min="8972" max="9216" width="10.42578125" style="32"/>
    <col min="9217" max="9217" width="5.42578125" style="32" customWidth="1"/>
    <col min="9218" max="9227" width="8.7109375" style="32" customWidth="1"/>
    <col min="9228" max="9472" width="10.42578125" style="32"/>
    <col min="9473" max="9473" width="5.42578125" style="32" customWidth="1"/>
    <col min="9474" max="9483" width="8.7109375" style="32" customWidth="1"/>
    <col min="9484" max="9728" width="10.42578125" style="32"/>
    <col min="9729" max="9729" width="5.42578125" style="32" customWidth="1"/>
    <col min="9730" max="9739" width="8.7109375" style="32" customWidth="1"/>
    <col min="9740" max="9984" width="10.42578125" style="32"/>
    <col min="9985" max="9985" width="5.42578125" style="32" customWidth="1"/>
    <col min="9986" max="9995" width="8.7109375" style="32" customWidth="1"/>
    <col min="9996" max="10240" width="10.42578125" style="32"/>
    <col min="10241" max="10241" width="5.42578125" style="32" customWidth="1"/>
    <col min="10242" max="10251" width="8.7109375" style="32" customWidth="1"/>
    <col min="10252" max="10496" width="10.42578125" style="32"/>
    <col min="10497" max="10497" width="5.42578125" style="32" customWidth="1"/>
    <col min="10498" max="10507" width="8.7109375" style="32" customWidth="1"/>
    <col min="10508" max="10752" width="10.42578125" style="32"/>
    <col min="10753" max="10753" width="5.42578125" style="32" customWidth="1"/>
    <col min="10754" max="10763" width="8.7109375" style="32" customWidth="1"/>
    <col min="10764" max="11008" width="10.42578125" style="32"/>
    <col min="11009" max="11009" width="5.42578125" style="32" customWidth="1"/>
    <col min="11010" max="11019" width="8.7109375" style="32" customWidth="1"/>
    <col min="11020" max="11264" width="10.42578125" style="32"/>
    <col min="11265" max="11265" width="5.42578125" style="32" customWidth="1"/>
    <col min="11266" max="11275" width="8.7109375" style="32" customWidth="1"/>
    <col min="11276" max="11520" width="10.42578125" style="32"/>
    <col min="11521" max="11521" width="5.42578125" style="32" customWidth="1"/>
    <col min="11522" max="11531" width="8.7109375" style="32" customWidth="1"/>
    <col min="11532" max="11776" width="10.42578125" style="32"/>
    <col min="11777" max="11777" width="5.42578125" style="32" customWidth="1"/>
    <col min="11778" max="11787" width="8.7109375" style="32" customWidth="1"/>
    <col min="11788" max="12032" width="10.42578125" style="32"/>
    <col min="12033" max="12033" width="5.42578125" style="32" customWidth="1"/>
    <col min="12034" max="12043" width="8.7109375" style="32" customWidth="1"/>
    <col min="12044" max="12288" width="10.42578125" style="32"/>
    <col min="12289" max="12289" width="5.42578125" style="32" customWidth="1"/>
    <col min="12290" max="12299" width="8.7109375" style="32" customWidth="1"/>
    <col min="12300" max="12544" width="10.42578125" style="32"/>
    <col min="12545" max="12545" width="5.42578125" style="32" customWidth="1"/>
    <col min="12546" max="12555" width="8.7109375" style="32" customWidth="1"/>
    <col min="12556" max="12800" width="10.42578125" style="32"/>
    <col min="12801" max="12801" width="5.42578125" style="32" customWidth="1"/>
    <col min="12802" max="12811" width="8.7109375" style="32" customWidth="1"/>
    <col min="12812" max="13056" width="10.42578125" style="32"/>
    <col min="13057" max="13057" width="5.42578125" style="32" customWidth="1"/>
    <col min="13058" max="13067" width="8.7109375" style="32" customWidth="1"/>
    <col min="13068" max="13312" width="10.42578125" style="32"/>
    <col min="13313" max="13313" width="5.42578125" style="32" customWidth="1"/>
    <col min="13314" max="13323" width="8.7109375" style="32" customWidth="1"/>
    <col min="13324" max="13568" width="10.42578125" style="32"/>
    <col min="13569" max="13569" width="5.42578125" style="32" customWidth="1"/>
    <col min="13570" max="13579" width="8.7109375" style="32" customWidth="1"/>
    <col min="13580" max="13824" width="10.42578125" style="32"/>
    <col min="13825" max="13825" width="5.42578125" style="32" customWidth="1"/>
    <col min="13826" max="13835" width="8.7109375" style="32" customWidth="1"/>
    <col min="13836" max="14080" width="10.42578125" style="32"/>
    <col min="14081" max="14081" width="5.42578125" style="32" customWidth="1"/>
    <col min="14082" max="14091" width="8.7109375" style="32" customWidth="1"/>
    <col min="14092" max="14336" width="10.42578125" style="32"/>
    <col min="14337" max="14337" width="5.42578125" style="32" customWidth="1"/>
    <col min="14338" max="14347" width="8.7109375" style="32" customWidth="1"/>
    <col min="14348" max="14592" width="10.42578125" style="32"/>
    <col min="14593" max="14593" width="5.42578125" style="32" customWidth="1"/>
    <col min="14594" max="14603" width="8.7109375" style="32" customWidth="1"/>
    <col min="14604" max="14848" width="10.42578125" style="32"/>
    <col min="14849" max="14849" width="5.42578125" style="32" customWidth="1"/>
    <col min="14850" max="14859" width="8.7109375" style="32" customWidth="1"/>
    <col min="14860" max="15104" width="10.42578125" style="32"/>
    <col min="15105" max="15105" width="5.42578125" style="32" customWidth="1"/>
    <col min="15106" max="15115" width="8.7109375" style="32" customWidth="1"/>
    <col min="15116" max="15360" width="10.42578125" style="32"/>
    <col min="15361" max="15361" width="5.42578125" style="32" customWidth="1"/>
    <col min="15362" max="15371" width="8.7109375" style="32" customWidth="1"/>
    <col min="15372" max="15616" width="10.42578125" style="32"/>
    <col min="15617" max="15617" width="5.42578125" style="32" customWidth="1"/>
    <col min="15618" max="15627" width="8.7109375" style="32" customWidth="1"/>
    <col min="15628" max="15872" width="10.42578125" style="32"/>
    <col min="15873" max="15873" width="5.42578125" style="32" customWidth="1"/>
    <col min="15874" max="15883" width="8.7109375" style="32" customWidth="1"/>
    <col min="15884" max="16128" width="10.42578125" style="32"/>
    <col min="16129" max="16129" width="5.42578125" style="32" customWidth="1"/>
    <col min="16130" max="16139" width="8.7109375" style="32" customWidth="1"/>
    <col min="16140" max="16384" width="10.42578125" style="32"/>
  </cols>
  <sheetData>
    <row r="3" spans="1:14" ht="14.25" customHeight="1" x14ac:dyDescent="0.2">
      <c r="B3" s="68"/>
      <c r="C3" s="69"/>
      <c r="D3" s="70" t="s">
        <v>51</v>
      </c>
      <c r="E3" s="70"/>
      <c r="F3" s="71"/>
      <c r="G3" s="71"/>
      <c r="H3" s="71"/>
      <c r="I3" s="71"/>
      <c r="J3" s="71"/>
      <c r="K3" s="71"/>
    </row>
    <row r="4" spans="1:14" ht="14.25" customHeight="1" x14ac:dyDescent="0.2">
      <c r="B4" s="72"/>
      <c r="C4" s="73"/>
      <c r="D4" s="74"/>
      <c r="E4" s="74"/>
    </row>
    <row r="5" spans="1:14" ht="14.25" customHeight="1" x14ac:dyDescent="0.2">
      <c r="B5" s="72"/>
      <c r="C5" s="73"/>
      <c r="D5" s="74"/>
      <c r="E5" s="74"/>
    </row>
    <row r="6" spans="1:14" ht="14.25" customHeight="1" x14ac:dyDescent="0.2">
      <c r="A6" s="22"/>
      <c r="B6" s="172" t="s">
        <v>211</v>
      </c>
      <c r="C6" s="172"/>
      <c r="D6" s="172"/>
      <c r="E6" s="172"/>
      <c r="F6" s="172"/>
      <c r="G6" s="172"/>
      <c r="H6" s="172"/>
      <c r="I6" s="172"/>
      <c r="J6" s="172"/>
      <c r="K6" s="172"/>
      <c r="L6" s="33"/>
      <c r="M6" s="33"/>
      <c r="N6" s="33"/>
    </row>
    <row r="7" spans="1:14" ht="14.25" customHeight="1" x14ac:dyDescent="0.2">
      <c r="A7" s="2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33"/>
      <c r="M7" s="33"/>
      <c r="N7" s="33"/>
    </row>
    <row r="8" spans="1:14" ht="14.1" customHeight="1" x14ac:dyDescent="0.2">
      <c r="A8" s="2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</row>
    <row r="9" spans="1:14" ht="14.1" customHeight="1" x14ac:dyDescent="0.2">
      <c r="A9" s="22"/>
      <c r="B9" s="23" t="s">
        <v>36</v>
      </c>
      <c r="C9" s="175" t="s">
        <v>128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25"/>
    </row>
    <row r="10" spans="1:14" ht="17.25" customHeight="1" x14ac:dyDescent="0.2">
      <c r="A10" s="22"/>
      <c r="B10" s="26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25"/>
    </row>
    <row r="11" spans="1:14" ht="14.1" customHeight="1" x14ac:dyDescent="0.2">
      <c r="A11" s="22"/>
      <c r="B11" s="26" t="s">
        <v>37</v>
      </c>
      <c r="C11" s="173" t="s">
        <v>127</v>
      </c>
      <c r="D11" s="174"/>
      <c r="E11" s="174"/>
      <c r="F11" s="174"/>
      <c r="G11" s="174"/>
      <c r="H11" s="174"/>
      <c r="I11" s="174"/>
      <c r="J11" s="174"/>
      <c r="K11" s="174"/>
      <c r="L11" s="24"/>
      <c r="M11" s="24"/>
      <c r="N11" s="24"/>
    </row>
    <row r="12" spans="1:14" ht="14.1" customHeight="1" x14ac:dyDescent="0.2">
      <c r="A12" s="22"/>
      <c r="B12" s="31"/>
      <c r="C12" s="31"/>
      <c r="D12" s="30"/>
      <c r="E12" s="30"/>
      <c r="F12" s="30"/>
      <c r="G12" s="30"/>
      <c r="H12" s="30"/>
      <c r="I12" s="30"/>
      <c r="J12" s="30"/>
      <c r="K12" s="30"/>
      <c r="L12" s="24"/>
      <c r="M12" s="24"/>
      <c r="N12" s="24"/>
    </row>
    <row r="13" spans="1:14" ht="27" customHeight="1" x14ac:dyDescent="0.2">
      <c r="A13" s="22"/>
      <c r="B13" s="130" t="s">
        <v>39</v>
      </c>
      <c r="C13" s="173" t="s">
        <v>129</v>
      </c>
      <c r="D13" s="173"/>
      <c r="E13" s="173"/>
      <c r="F13" s="173"/>
      <c r="G13" s="173"/>
      <c r="H13" s="173"/>
      <c r="I13" s="173"/>
      <c r="J13" s="173"/>
      <c r="K13" s="173"/>
      <c r="L13" s="173"/>
      <c r="M13" s="24"/>
      <c r="N13" s="24"/>
    </row>
    <row r="14" spans="1:14" ht="14.1" customHeight="1" x14ac:dyDescent="0.2">
      <c r="A14" s="22"/>
      <c r="B14" s="30"/>
      <c r="C14" s="30"/>
      <c r="D14" s="27"/>
      <c r="E14" s="27"/>
      <c r="F14" s="27"/>
      <c r="G14" s="27"/>
      <c r="H14" s="27"/>
      <c r="I14" s="27"/>
      <c r="J14" s="27"/>
      <c r="K14" s="27"/>
      <c r="L14" s="24"/>
      <c r="M14" s="24"/>
      <c r="N14" s="24"/>
    </row>
    <row r="15" spans="1:14" ht="14.1" customHeight="1" x14ac:dyDescent="0.2">
      <c r="A15" s="22"/>
      <c r="B15" s="176" t="s">
        <v>38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</row>
    <row r="16" spans="1:14" ht="14.1" customHeight="1" x14ac:dyDescent="0.2">
      <c r="A16" s="2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</row>
    <row r="17" spans="1:17" ht="14.1" customHeight="1" thickBot="1" x14ac:dyDescent="0.25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4"/>
      <c r="M17" s="34"/>
    </row>
    <row r="18" spans="1:17" ht="14.1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7" ht="14.1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7" ht="14.1" customHeight="1" x14ac:dyDescent="0.2">
      <c r="A20" s="2"/>
      <c r="B20" s="9" t="s">
        <v>53</v>
      </c>
      <c r="C20" s="9"/>
      <c r="D20" s="9"/>
      <c r="E20" s="9"/>
      <c r="F20" s="9"/>
      <c r="G20" s="2"/>
      <c r="H20" s="2"/>
      <c r="I20" s="171">
        <f>' Elektroinstace'!L176</f>
        <v>0</v>
      </c>
      <c r="J20" s="171"/>
      <c r="K20" s="171"/>
    </row>
    <row r="21" spans="1:17" ht="14.1" customHeight="1" x14ac:dyDescent="0.2">
      <c r="A21" s="2"/>
      <c r="B21" s="62"/>
      <c r="C21" s="61"/>
      <c r="D21" s="61"/>
      <c r="E21" s="61"/>
      <c r="F21" s="2"/>
      <c r="G21" s="2"/>
      <c r="H21" s="2"/>
      <c r="I21" s="2"/>
      <c r="J21" s="2"/>
      <c r="K21" s="2"/>
    </row>
    <row r="22" spans="1:17" ht="14.1" customHeight="1" x14ac:dyDescent="0.2">
      <c r="A22" s="2"/>
      <c r="B22" s="9" t="s">
        <v>52</v>
      </c>
      <c r="C22" s="9"/>
      <c r="D22" s="9"/>
      <c r="E22" s="9"/>
      <c r="F22" s="9"/>
      <c r="G22" s="2"/>
      <c r="H22" s="2"/>
      <c r="I22" s="171">
        <f>'Rozvodnice '!M141</f>
        <v>0</v>
      </c>
      <c r="J22" s="171"/>
      <c r="K22" s="171"/>
    </row>
    <row r="23" spans="1:17" ht="14.1" customHeight="1" x14ac:dyDescent="0.2">
      <c r="A23" s="2"/>
      <c r="B23" s="9"/>
      <c r="C23" s="9"/>
      <c r="D23" s="9"/>
      <c r="E23" s="9"/>
      <c r="F23" s="9"/>
      <c r="G23" s="2"/>
      <c r="H23" s="2"/>
      <c r="I23" s="98"/>
      <c r="J23" s="98"/>
      <c r="K23" s="98"/>
    </row>
    <row r="24" spans="1:17" ht="14.1" customHeight="1" x14ac:dyDescent="0.2">
      <c r="A24" s="2"/>
      <c r="B24" s="9" t="s">
        <v>196</v>
      </c>
      <c r="C24" s="9"/>
      <c r="D24" s="9"/>
      <c r="E24" s="9"/>
      <c r="F24" s="9"/>
      <c r="G24" s="2"/>
      <c r="H24" s="2"/>
      <c r="I24" s="171">
        <f>'El. komunikace'!L94</f>
        <v>0</v>
      </c>
      <c r="J24" s="171"/>
      <c r="K24" s="171"/>
    </row>
    <row r="25" spans="1:17" ht="14.1" customHeight="1" x14ac:dyDescent="0.2">
      <c r="A25" s="2"/>
      <c r="B25" s="9"/>
      <c r="C25" s="9"/>
      <c r="D25" s="9"/>
      <c r="E25" s="9"/>
      <c r="F25" s="9"/>
      <c r="G25" s="2"/>
      <c r="H25" s="2"/>
      <c r="I25" s="98"/>
      <c r="J25" s="98"/>
      <c r="K25" s="98"/>
    </row>
    <row r="26" spans="1:17" ht="14.1" customHeight="1" thickBo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4"/>
      <c r="M26" s="34"/>
    </row>
    <row r="27" spans="1:17" ht="14.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7" ht="14.1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7" ht="14.1" customHeight="1" x14ac:dyDescent="0.25">
      <c r="A29" s="2"/>
      <c r="B29" s="168" t="s">
        <v>7</v>
      </c>
      <c r="C29" s="168"/>
      <c r="D29" s="168"/>
      <c r="E29" s="29"/>
      <c r="F29" s="29"/>
      <c r="G29" s="7"/>
      <c r="H29" s="7"/>
      <c r="I29" s="170">
        <f>SUM(I20:K26)</f>
        <v>0</v>
      </c>
      <c r="J29" s="170"/>
      <c r="K29" s="170"/>
      <c r="L29" s="169" t="s">
        <v>6</v>
      </c>
      <c r="M29" s="169"/>
    </row>
    <row r="30" spans="1:17" ht="14.25" customHeight="1" x14ac:dyDescent="0.2">
      <c r="A30" s="2"/>
      <c r="C30" s="1"/>
      <c r="D30" s="1"/>
      <c r="E30" s="1"/>
      <c r="F30" s="1"/>
      <c r="G30" s="1"/>
      <c r="H30" s="1"/>
      <c r="I30" s="1"/>
      <c r="J30" s="1"/>
      <c r="K30" s="1"/>
      <c r="Q30" s="35"/>
    </row>
    <row r="31" spans="1:17" ht="14.25" customHeight="1" x14ac:dyDescent="0.2">
      <c r="B31" s="1"/>
    </row>
    <row r="33" spans="2:2" ht="14.25" customHeight="1" x14ac:dyDescent="0.25">
      <c r="B33" s="131" t="s">
        <v>107</v>
      </c>
    </row>
    <row r="34" spans="2:2" ht="14.25" customHeight="1" x14ac:dyDescent="0.2">
      <c r="B34" s="132" t="s">
        <v>126</v>
      </c>
    </row>
    <row r="35" spans="2:2" ht="14.25" customHeight="1" x14ac:dyDescent="0.25">
      <c r="B35" s="110" t="s">
        <v>106</v>
      </c>
    </row>
    <row r="36" spans="2:2" ht="14.25" customHeight="1" x14ac:dyDescent="0.2">
      <c r="B36" s="132"/>
    </row>
  </sheetData>
  <mergeCells count="11">
    <mergeCell ref="B6:K7"/>
    <mergeCell ref="C11:K11"/>
    <mergeCell ref="C13:L13"/>
    <mergeCell ref="C9:M10"/>
    <mergeCell ref="B15:N15"/>
    <mergeCell ref="B29:D29"/>
    <mergeCell ref="L29:M29"/>
    <mergeCell ref="I29:K29"/>
    <mergeCell ref="I20:K20"/>
    <mergeCell ref="I22:K22"/>
    <mergeCell ref="I24:K24"/>
  </mergeCells>
  <pageMargins left="0.31496062992125984" right="0.31496062992125984" top="0.39370078740157483" bottom="0.39370078740157483" header="0.31496062992125984" footer="0.31496062992125984"/>
  <pageSetup paperSize="9" scale="93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83"/>
  <sheetViews>
    <sheetView zoomScale="90" zoomScaleNormal="90" zoomScaleSheetLayoutView="90" workbookViewId="0">
      <selection activeCell="M85" sqref="M85"/>
    </sheetView>
  </sheetViews>
  <sheetFormatPr defaultColWidth="9.140625" defaultRowHeight="15" x14ac:dyDescent="0.25"/>
  <cols>
    <col min="1" max="1" width="7.7109375" style="4" customWidth="1"/>
    <col min="2" max="2" width="65.7109375" style="4" customWidth="1"/>
    <col min="3" max="3" width="1.140625" style="4" customWidth="1"/>
    <col min="4" max="4" width="8.28515625" style="14" customWidth="1"/>
    <col min="5" max="5" width="4.140625" style="4" customWidth="1"/>
    <col min="6" max="6" width="11.140625" style="55" customWidth="1"/>
    <col min="7" max="7" width="14.42578125" style="55" customWidth="1"/>
    <col min="8" max="8" width="1" style="55" customWidth="1"/>
    <col min="9" max="9" width="11.28515625" style="55" customWidth="1"/>
    <col min="10" max="10" width="16" style="55" customWidth="1"/>
    <col min="11" max="11" width="1.140625" style="55" customWidth="1"/>
    <col min="12" max="12" width="15.42578125" style="55" customWidth="1"/>
    <col min="13" max="13" width="19.7109375" style="66" customWidth="1"/>
    <col min="14" max="14" width="15" style="63" customWidth="1"/>
    <col min="15" max="15" width="12.28515625" style="115" customWidth="1"/>
    <col min="16" max="20" width="9.140625" style="66" customWidth="1"/>
    <col min="21" max="21" width="13.28515625" style="4" customWidth="1"/>
    <col min="22" max="28" width="9.140625" style="4" customWidth="1"/>
    <col min="29" max="16384" width="9.140625" style="4"/>
  </cols>
  <sheetData>
    <row r="1" spans="2:20" ht="14.25" customHeight="1" x14ac:dyDescent="0.25">
      <c r="B1" s="177" t="s">
        <v>128</v>
      </c>
      <c r="C1" s="178"/>
      <c r="D1" s="178"/>
      <c r="E1" s="178"/>
      <c r="F1" s="178"/>
    </row>
    <row r="2" spans="2:20" ht="14.25" customHeight="1" x14ac:dyDescent="0.25">
      <c r="B2" s="177"/>
      <c r="C2" s="178"/>
      <c r="D2" s="178"/>
      <c r="E2" s="178"/>
      <c r="F2" s="178"/>
    </row>
    <row r="3" spans="2:20" ht="14.25" customHeight="1" x14ac:dyDescent="0.25">
      <c r="B3" s="179"/>
      <c r="C3" s="179"/>
      <c r="D3" s="179"/>
      <c r="E3" s="179"/>
      <c r="F3" s="179"/>
      <c r="G3" s="135"/>
      <c r="H3" s="135"/>
      <c r="I3" s="135"/>
      <c r="J3" s="135"/>
      <c r="K3" s="135"/>
      <c r="L3" s="135"/>
    </row>
    <row r="4" spans="2:20" ht="14.25" customHeight="1" x14ac:dyDescent="0.25"/>
    <row r="5" spans="2:20" s="13" customFormat="1" x14ac:dyDescent="0.25">
      <c r="B5" s="13" t="s">
        <v>0</v>
      </c>
      <c r="D5" s="39"/>
      <c r="F5" s="180" t="s">
        <v>1</v>
      </c>
      <c r="G5" s="180"/>
      <c r="H5" s="136"/>
      <c r="I5" s="180" t="s">
        <v>2</v>
      </c>
      <c r="J5" s="180"/>
      <c r="K5" s="136"/>
      <c r="L5" s="136" t="s">
        <v>3</v>
      </c>
      <c r="M5" s="107"/>
      <c r="N5" s="125"/>
      <c r="O5" s="114"/>
      <c r="P5" s="107"/>
      <c r="Q5" s="107"/>
      <c r="R5" s="107"/>
      <c r="S5" s="107"/>
      <c r="T5" s="107"/>
    </row>
    <row r="6" spans="2:20" ht="6" customHeight="1" x14ac:dyDescent="0.25"/>
    <row r="7" spans="2:20" ht="14.25" customHeight="1" x14ac:dyDescent="0.25">
      <c r="G7" s="137" t="s">
        <v>11</v>
      </c>
      <c r="H7" s="137"/>
      <c r="I7" s="137"/>
      <c r="J7" s="137" t="s">
        <v>12</v>
      </c>
    </row>
    <row r="8" spans="2:20" ht="14.25" customHeight="1" x14ac:dyDescent="0.25">
      <c r="B8" s="40" t="s">
        <v>14</v>
      </c>
    </row>
    <row r="9" spans="2:20" ht="14.25" customHeight="1" x14ac:dyDescent="0.25">
      <c r="I9" s="138"/>
    </row>
    <row r="10" spans="2:20" x14ac:dyDescent="0.25">
      <c r="B10" s="4" t="s">
        <v>73</v>
      </c>
      <c r="D10" s="4">
        <v>25</v>
      </c>
      <c r="E10" s="14" t="s">
        <v>8</v>
      </c>
      <c r="G10" s="56">
        <f t="shared" ref="G10:G14" si="0">D10*F10</f>
        <v>0</v>
      </c>
      <c r="J10" s="56">
        <f>I10*D10</f>
        <v>0</v>
      </c>
      <c r="L10" s="55">
        <f t="shared" ref="L10:L14" si="1">SUM(G10+J10)</f>
        <v>0</v>
      </c>
    </row>
    <row r="11" spans="2:20" x14ac:dyDescent="0.25">
      <c r="B11" s="4" t="s">
        <v>74</v>
      </c>
      <c r="D11" s="4">
        <v>21</v>
      </c>
      <c r="E11" s="14" t="s">
        <v>8</v>
      </c>
      <c r="G11" s="56">
        <f t="shared" si="0"/>
        <v>0</v>
      </c>
      <c r="J11" s="56">
        <f t="shared" ref="J11:J14" si="2">I11*D11</f>
        <v>0</v>
      </c>
      <c r="L11" s="55">
        <f t="shared" si="1"/>
        <v>0</v>
      </c>
    </row>
    <row r="12" spans="2:20" x14ac:dyDescent="0.25">
      <c r="B12" s="4" t="s">
        <v>75</v>
      </c>
      <c r="D12" s="4">
        <v>365</v>
      </c>
      <c r="E12" s="14" t="s">
        <v>8</v>
      </c>
      <c r="G12" s="56">
        <f t="shared" si="0"/>
        <v>0</v>
      </c>
      <c r="J12" s="56">
        <f t="shared" si="2"/>
        <v>0</v>
      </c>
      <c r="L12" s="55">
        <f t="shared" si="1"/>
        <v>0</v>
      </c>
    </row>
    <row r="14" spans="2:20" s="14" customFormat="1" x14ac:dyDescent="0.25">
      <c r="B14" s="14" t="s">
        <v>72</v>
      </c>
      <c r="D14" s="14">
        <v>2</v>
      </c>
      <c r="E14" s="14" t="s">
        <v>8</v>
      </c>
      <c r="F14" s="55"/>
      <c r="G14" s="56">
        <f t="shared" si="0"/>
        <v>0</v>
      </c>
      <c r="H14" s="55"/>
      <c r="I14" s="55"/>
      <c r="J14" s="56">
        <f t="shared" si="2"/>
        <v>0</v>
      </c>
      <c r="K14" s="55"/>
      <c r="L14" s="55">
        <f t="shared" si="1"/>
        <v>0</v>
      </c>
      <c r="M14" s="103"/>
      <c r="N14" s="63"/>
      <c r="O14" s="115"/>
      <c r="P14" s="66"/>
      <c r="Q14" s="66"/>
      <c r="R14" s="66"/>
      <c r="S14" s="66"/>
      <c r="T14" s="66"/>
    </row>
    <row r="15" spans="2:20" x14ac:dyDescent="0.25">
      <c r="D15" s="4"/>
      <c r="G15" s="56"/>
      <c r="J15" s="56"/>
    </row>
    <row r="17" spans="1:20" ht="14.25" customHeight="1" x14ac:dyDescent="0.25">
      <c r="B17" s="40" t="s">
        <v>28</v>
      </c>
      <c r="G17" s="56"/>
      <c r="J17" s="56"/>
    </row>
    <row r="18" spans="1:20" ht="14.25" customHeight="1" x14ac:dyDescent="0.25">
      <c r="B18" s="13"/>
      <c r="G18" s="56"/>
      <c r="J18" s="56"/>
    </row>
    <row r="19" spans="1:20" s="89" customFormat="1" x14ac:dyDescent="0.25">
      <c r="B19" s="89" t="s">
        <v>170</v>
      </c>
      <c r="D19" s="99">
        <v>25</v>
      </c>
      <c r="E19" s="95" t="s">
        <v>9</v>
      </c>
      <c r="F19" s="157"/>
      <c r="G19" s="5">
        <f t="shared" ref="G19:G23" si="3">D19*F19</f>
        <v>0</v>
      </c>
      <c r="H19" s="157"/>
      <c r="I19" s="158"/>
      <c r="J19" s="159">
        <f>D19*I19</f>
        <v>0</v>
      </c>
      <c r="K19" s="157"/>
      <c r="L19" s="96">
        <f t="shared" ref="L19:L23" si="4">SUM(G19+J19)</f>
        <v>0</v>
      </c>
      <c r="N19" s="63"/>
    </row>
    <row r="20" spans="1:20" s="89" customFormat="1" x14ac:dyDescent="0.25">
      <c r="B20" s="89" t="s">
        <v>182</v>
      </c>
      <c r="D20" s="161">
        <v>21</v>
      </c>
      <c r="E20" s="95" t="s">
        <v>9</v>
      </c>
      <c r="F20" s="12"/>
      <c r="G20" s="139">
        <f t="shared" si="3"/>
        <v>0</v>
      </c>
      <c r="H20" s="97"/>
      <c r="I20" s="56"/>
      <c r="J20" s="139">
        <f t="shared" ref="J20:J23" si="5">D20*I20</f>
        <v>0</v>
      </c>
      <c r="K20" s="97"/>
      <c r="L20" s="140">
        <f t="shared" si="4"/>
        <v>0</v>
      </c>
      <c r="M20" s="103"/>
      <c r="N20" s="63"/>
    </row>
    <row r="21" spans="1:20" s="89" customFormat="1" x14ac:dyDescent="0.25">
      <c r="B21" s="89" t="s">
        <v>209</v>
      </c>
      <c r="D21" s="161">
        <v>2</v>
      </c>
      <c r="E21" s="14" t="s">
        <v>8</v>
      </c>
      <c r="F21" s="12"/>
      <c r="G21" s="139">
        <f t="shared" si="3"/>
        <v>0</v>
      </c>
      <c r="H21" s="97"/>
      <c r="I21" s="56"/>
      <c r="J21" s="139">
        <f t="shared" si="5"/>
        <v>0</v>
      </c>
      <c r="K21" s="97"/>
      <c r="L21" s="140">
        <f t="shared" si="4"/>
        <v>0</v>
      </c>
      <c r="M21" s="103"/>
      <c r="N21" s="63"/>
    </row>
    <row r="22" spans="1:20" s="89" customFormat="1" x14ac:dyDescent="0.25">
      <c r="B22" s="89" t="s">
        <v>210</v>
      </c>
      <c r="D22" s="161">
        <v>2</v>
      </c>
      <c r="E22" s="14" t="s">
        <v>8</v>
      </c>
      <c r="F22" s="12"/>
      <c r="G22" s="139">
        <f t="shared" ref="G22" si="6">D22*F22</f>
        <v>0</v>
      </c>
      <c r="H22" s="97"/>
      <c r="I22" s="56"/>
      <c r="J22" s="139">
        <f t="shared" ref="J22" si="7">D22*I22</f>
        <v>0</v>
      </c>
      <c r="K22" s="97"/>
      <c r="L22" s="140">
        <f t="shared" ref="L22" si="8">SUM(G22+J22)</f>
        <v>0</v>
      </c>
      <c r="M22" s="103"/>
      <c r="N22" s="63"/>
    </row>
    <row r="23" spans="1:20" s="89" customFormat="1" x14ac:dyDescent="0.25">
      <c r="B23" s="89" t="s">
        <v>208</v>
      </c>
      <c r="D23" s="161">
        <v>6</v>
      </c>
      <c r="E23" s="14" t="s">
        <v>8</v>
      </c>
      <c r="F23" s="12"/>
      <c r="G23" s="139">
        <f t="shared" si="3"/>
        <v>0</v>
      </c>
      <c r="H23" s="97"/>
      <c r="I23" s="56"/>
      <c r="J23" s="139">
        <f t="shared" si="5"/>
        <v>0</v>
      </c>
      <c r="K23" s="97"/>
      <c r="L23" s="140">
        <f t="shared" si="4"/>
        <v>0</v>
      </c>
      <c r="N23" s="63"/>
    </row>
    <row r="24" spans="1:20" s="89" customFormat="1" x14ac:dyDescent="0.25">
      <c r="D24" s="161"/>
      <c r="E24" s="14"/>
      <c r="F24" s="12"/>
      <c r="G24" s="139"/>
      <c r="H24" s="97"/>
      <c r="I24" s="56"/>
      <c r="J24" s="139"/>
      <c r="K24" s="97"/>
      <c r="L24" s="140"/>
      <c r="N24" s="63"/>
    </row>
    <row r="25" spans="1:20" s="14" customFormat="1" x14ac:dyDescent="0.25">
      <c r="D25" s="58"/>
      <c r="F25" s="55"/>
      <c r="G25" s="56"/>
      <c r="H25" s="55"/>
      <c r="I25" s="55"/>
      <c r="J25" s="56"/>
      <c r="K25" s="55"/>
      <c r="L25" s="55"/>
      <c r="M25" s="66"/>
      <c r="N25" s="63"/>
      <c r="O25" s="115"/>
      <c r="P25" s="66"/>
      <c r="Q25" s="66"/>
      <c r="R25" s="66"/>
      <c r="S25" s="66"/>
      <c r="T25" s="66"/>
    </row>
    <row r="26" spans="1:20" x14ac:dyDescent="0.25">
      <c r="B26" s="42" t="s">
        <v>56</v>
      </c>
      <c r="G26" s="56"/>
      <c r="J26" s="56"/>
    </row>
    <row r="27" spans="1:20" x14ac:dyDescent="0.25">
      <c r="G27" s="56"/>
      <c r="J27" s="56"/>
    </row>
    <row r="28" spans="1:20" s="14" customFormat="1" x14ac:dyDescent="0.25">
      <c r="B28" s="14" t="s">
        <v>172</v>
      </c>
      <c r="D28" s="58">
        <v>130</v>
      </c>
      <c r="E28" s="14" t="s">
        <v>9</v>
      </c>
      <c r="F28" s="55"/>
      <c r="G28" s="56">
        <f t="shared" ref="G28" si="9">F28*D28</f>
        <v>0</v>
      </c>
      <c r="H28" s="55"/>
      <c r="I28" s="55"/>
      <c r="J28" s="56">
        <f t="shared" ref="J28" si="10">I28*D28</f>
        <v>0</v>
      </c>
      <c r="K28" s="55"/>
      <c r="L28" s="55">
        <f t="shared" ref="L28" si="11">J28+G28</f>
        <v>0</v>
      </c>
      <c r="M28" s="66"/>
      <c r="N28" s="63"/>
      <c r="O28" s="66"/>
      <c r="P28" s="88"/>
      <c r="Q28" s="66"/>
      <c r="R28" s="66"/>
    </row>
    <row r="29" spans="1:20" s="14" customFormat="1" x14ac:dyDescent="0.25">
      <c r="B29" s="14" t="s">
        <v>89</v>
      </c>
      <c r="D29" s="58">
        <v>120</v>
      </c>
      <c r="E29" s="14" t="s">
        <v>8</v>
      </c>
      <c r="F29" s="55"/>
      <c r="G29" s="56">
        <f t="shared" ref="G29:G31" si="12">F29*D29</f>
        <v>0</v>
      </c>
      <c r="H29" s="55"/>
      <c r="I29" s="55"/>
      <c r="J29" s="56">
        <f t="shared" ref="J29:J31" si="13">I29*D29</f>
        <v>0</v>
      </c>
      <c r="K29" s="55">
        <f t="shared" ref="K29:K31" si="14">J29*D29</f>
        <v>0</v>
      </c>
      <c r="L29" s="55">
        <f t="shared" ref="L29:L31" si="15">J29+G29</f>
        <v>0</v>
      </c>
      <c r="M29" s="66"/>
      <c r="N29" s="63"/>
      <c r="O29" s="66"/>
      <c r="P29" s="66"/>
      <c r="Q29" s="66"/>
      <c r="R29" s="66"/>
    </row>
    <row r="30" spans="1:20" s="14" customFormat="1" x14ac:dyDescent="0.25">
      <c r="B30" s="14" t="s">
        <v>93</v>
      </c>
      <c r="D30" s="58">
        <v>60</v>
      </c>
      <c r="E30" s="14" t="s">
        <v>8</v>
      </c>
      <c r="F30" s="55"/>
      <c r="G30" s="56">
        <f t="shared" si="12"/>
        <v>0</v>
      </c>
      <c r="H30" s="55"/>
      <c r="I30" s="55"/>
      <c r="J30" s="56">
        <f t="shared" si="13"/>
        <v>0</v>
      </c>
      <c r="K30" s="55">
        <f t="shared" si="14"/>
        <v>0</v>
      </c>
      <c r="L30" s="55">
        <f t="shared" si="15"/>
        <v>0</v>
      </c>
      <c r="M30" s="66"/>
      <c r="N30" s="63"/>
      <c r="O30" s="66"/>
      <c r="P30" s="66"/>
      <c r="R30" s="66"/>
      <c r="S30" s="66"/>
    </row>
    <row r="31" spans="1:20" s="14" customFormat="1" x14ac:dyDescent="0.25">
      <c r="A31" s="127"/>
      <c r="B31" s="14" t="s">
        <v>90</v>
      </c>
      <c r="D31" s="58">
        <v>3</v>
      </c>
      <c r="E31" s="14" t="s">
        <v>8</v>
      </c>
      <c r="F31" s="55"/>
      <c r="G31" s="56">
        <f t="shared" si="12"/>
        <v>0</v>
      </c>
      <c r="H31" s="55"/>
      <c r="I31" s="55"/>
      <c r="J31" s="56">
        <f t="shared" si="13"/>
        <v>0</v>
      </c>
      <c r="K31" s="55">
        <f t="shared" si="14"/>
        <v>0</v>
      </c>
      <c r="L31" s="55">
        <f t="shared" si="15"/>
        <v>0</v>
      </c>
      <c r="M31" s="66"/>
      <c r="N31" s="63"/>
      <c r="O31" s="66"/>
      <c r="Q31" s="66"/>
      <c r="R31" s="66"/>
      <c r="S31" s="66"/>
    </row>
    <row r="32" spans="1:20" x14ac:dyDescent="0.25">
      <c r="G32" s="56"/>
      <c r="J32" s="56"/>
    </row>
    <row r="33" spans="2:20" x14ac:dyDescent="0.25">
      <c r="G33" s="56"/>
      <c r="J33" s="56"/>
    </row>
    <row r="34" spans="2:20" x14ac:dyDescent="0.25">
      <c r="B34" s="40" t="s">
        <v>25</v>
      </c>
      <c r="G34" s="56"/>
      <c r="J34" s="56"/>
    </row>
    <row r="35" spans="2:20" x14ac:dyDescent="0.25">
      <c r="B35" s="43"/>
      <c r="G35" s="56"/>
      <c r="J35" s="56"/>
    </row>
    <row r="36" spans="2:20" x14ac:dyDescent="0.25">
      <c r="B36" s="44" t="s">
        <v>155</v>
      </c>
      <c r="D36" s="15">
        <v>5</v>
      </c>
      <c r="E36" s="14" t="s">
        <v>8</v>
      </c>
      <c r="G36" s="56">
        <f>D36*F36</f>
        <v>0</v>
      </c>
      <c r="J36" s="56"/>
      <c r="K36" s="55">
        <f t="shared" ref="K36" si="16">J36*D36</f>
        <v>0</v>
      </c>
      <c r="L36" s="55">
        <f>SUM(G36+J36)</f>
        <v>0</v>
      </c>
    </row>
    <row r="37" spans="2:20" x14ac:dyDescent="0.25">
      <c r="B37" s="44" t="s">
        <v>173</v>
      </c>
      <c r="D37" s="15">
        <v>1</v>
      </c>
      <c r="E37" s="14" t="s">
        <v>8</v>
      </c>
      <c r="G37" s="56">
        <f>D37*F37</f>
        <v>0</v>
      </c>
      <c r="J37" s="56"/>
      <c r="K37" s="55">
        <f t="shared" ref="K37" si="17">J37*D37</f>
        <v>0</v>
      </c>
      <c r="L37" s="55">
        <f>SUM(G37+J37)</f>
        <v>0</v>
      </c>
    </row>
    <row r="38" spans="2:20" x14ac:dyDescent="0.25">
      <c r="B38" s="44" t="s">
        <v>174</v>
      </c>
      <c r="D38" s="15">
        <v>5</v>
      </c>
      <c r="E38" s="14" t="s">
        <v>8</v>
      </c>
      <c r="G38" s="56">
        <f>D38*F38</f>
        <v>0</v>
      </c>
      <c r="J38" s="56"/>
      <c r="K38" s="55">
        <f t="shared" ref="K38" si="18">J38*D38</f>
        <v>0</v>
      </c>
      <c r="L38" s="55">
        <f>SUM(G38+J38)</f>
        <v>0</v>
      </c>
    </row>
    <row r="39" spans="2:20" x14ac:dyDescent="0.25">
      <c r="B39" s="44" t="s">
        <v>175</v>
      </c>
      <c r="D39" s="15">
        <v>1</v>
      </c>
      <c r="E39" s="14" t="s">
        <v>8</v>
      </c>
      <c r="G39" s="56">
        <f>D39*F39</f>
        <v>0</v>
      </c>
      <c r="J39" s="56"/>
      <c r="K39" s="55">
        <f t="shared" ref="K39" si="19">J39*D39</f>
        <v>0</v>
      </c>
      <c r="L39" s="55">
        <f>SUM(G39+J39)</f>
        <v>0</v>
      </c>
    </row>
    <row r="40" spans="2:20" x14ac:dyDescent="0.25">
      <c r="B40" s="44"/>
      <c r="D40" s="15"/>
      <c r="E40" s="14"/>
      <c r="G40" s="56"/>
      <c r="J40" s="56"/>
    </row>
    <row r="41" spans="2:20" x14ac:dyDescent="0.25">
      <c r="B41" s="44"/>
      <c r="G41" s="56"/>
      <c r="J41" s="56"/>
    </row>
    <row r="42" spans="2:20" x14ac:dyDescent="0.25">
      <c r="B42" s="40" t="s">
        <v>4</v>
      </c>
      <c r="G42" s="56"/>
      <c r="J42" s="56"/>
    </row>
    <row r="43" spans="2:20" x14ac:dyDescent="0.25">
      <c r="G43" s="56"/>
      <c r="J43" s="56"/>
    </row>
    <row r="44" spans="2:20" s="14" customFormat="1" x14ac:dyDescent="0.25">
      <c r="B44" s="14" t="s">
        <v>41</v>
      </c>
      <c r="D44" s="58">
        <v>285</v>
      </c>
      <c r="E44" s="14" t="s">
        <v>8</v>
      </c>
      <c r="F44" s="55"/>
      <c r="G44" s="56">
        <f t="shared" ref="G44:G47" si="20">F44*D44</f>
        <v>0</v>
      </c>
      <c r="H44" s="55"/>
      <c r="I44" s="55"/>
      <c r="J44" s="56">
        <f t="shared" ref="J44:J47" si="21">I44*D44</f>
        <v>0</v>
      </c>
      <c r="K44" s="55">
        <v>367.5</v>
      </c>
      <c r="L44" s="55">
        <f t="shared" ref="L44:L47" si="22">J44+G44</f>
        <v>0</v>
      </c>
      <c r="M44" s="66"/>
      <c r="N44" s="63"/>
    </row>
    <row r="45" spans="2:20" s="14" customFormat="1" x14ac:dyDescent="0.25">
      <c r="B45" s="14" t="s">
        <v>42</v>
      </c>
      <c r="D45" s="58">
        <v>60</v>
      </c>
      <c r="E45" s="14" t="s">
        <v>8</v>
      </c>
      <c r="F45" s="55"/>
      <c r="G45" s="56">
        <f t="shared" si="20"/>
        <v>0</v>
      </c>
      <c r="H45" s="55"/>
      <c r="I45" s="55"/>
      <c r="J45" s="56">
        <f t="shared" si="21"/>
        <v>0</v>
      </c>
      <c r="K45" s="55">
        <v>156</v>
      </c>
      <c r="L45" s="55">
        <f t="shared" si="22"/>
        <v>0</v>
      </c>
      <c r="M45" s="66"/>
      <c r="N45" s="63"/>
    </row>
    <row r="46" spans="2:20" s="14" customFormat="1" x14ac:dyDescent="0.25">
      <c r="B46" s="14" t="s">
        <v>45</v>
      </c>
      <c r="D46" s="58">
        <v>95</v>
      </c>
      <c r="E46" s="14" t="s">
        <v>8</v>
      </c>
      <c r="F46" s="55"/>
      <c r="G46" s="56">
        <f t="shared" si="20"/>
        <v>0</v>
      </c>
      <c r="H46" s="55"/>
      <c r="I46" s="55"/>
      <c r="J46" s="56">
        <f t="shared" si="21"/>
        <v>0</v>
      </c>
      <c r="K46" s="55">
        <v>2122.7999999999997</v>
      </c>
      <c r="L46" s="55">
        <f t="shared" si="22"/>
        <v>0</v>
      </c>
      <c r="M46" s="66"/>
      <c r="N46" s="63"/>
    </row>
    <row r="47" spans="2:20" s="14" customFormat="1" x14ac:dyDescent="0.25">
      <c r="B47" s="14" t="s">
        <v>115</v>
      </c>
      <c r="D47" s="58">
        <v>12</v>
      </c>
      <c r="E47" s="14" t="s">
        <v>8</v>
      </c>
      <c r="F47" s="55"/>
      <c r="G47" s="56">
        <f t="shared" si="20"/>
        <v>0</v>
      </c>
      <c r="H47" s="55"/>
      <c r="I47" s="55"/>
      <c r="J47" s="56">
        <f t="shared" si="21"/>
        <v>0</v>
      </c>
      <c r="K47" s="55">
        <v>2122.7999999999997</v>
      </c>
      <c r="L47" s="55">
        <f t="shared" si="22"/>
        <v>0</v>
      </c>
      <c r="M47" s="66"/>
      <c r="N47" s="63"/>
    </row>
    <row r="48" spans="2:20" x14ac:dyDescent="0.25">
      <c r="B48" s="14"/>
      <c r="D48" s="58"/>
      <c r="G48" s="56"/>
      <c r="H48" s="37"/>
      <c r="I48" s="56"/>
      <c r="J48" s="56"/>
      <c r="K48" s="37"/>
      <c r="O48" s="4"/>
      <c r="P48" s="4"/>
      <c r="Q48" s="4"/>
      <c r="R48" s="4"/>
      <c r="S48" s="4"/>
      <c r="T48" s="4"/>
    </row>
    <row r="49" spans="2:20" x14ac:dyDescent="0.25">
      <c r="B49" s="4" t="s">
        <v>30</v>
      </c>
      <c r="D49" s="14">
        <v>70</v>
      </c>
      <c r="E49" s="14" t="s">
        <v>8</v>
      </c>
      <c r="G49" s="56">
        <f t="shared" ref="G49" si="23">F49*D49</f>
        <v>0</v>
      </c>
      <c r="J49" s="56">
        <f t="shared" ref="J49" si="24">I49*D49</f>
        <v>0</v>
      </c>
      <c r="K49" s="55">
        <v>313.60000000000002</v>
      </c>
      <c r="L49" s="55">
        <f t="shared" ref="L49" si="25">J49+G49</f>
        <v>0</v>
      </c>
    </row>
    <row r="50" spans="2:20" x14ac:dyDescent="0.25">
      <c r="E50" s="14"/>
      <c r="G50" s="56"/>
      <c r="J50" s="56"/>
    </row>
    <row r="51" spans="2:20" x14ac:dyDescent="0.25">
      <c r="G51" s="56"/>
      <c r="J51" s="56"/>
    </row>
    <row r="52" spans="2:20" x14ac:dyDescent="0.25">
      <c r="B52" s="45" t="s">
        <v>94</v>
      </c>
      <c r="G52" s="56"/>
      <c r="J52" s="56"/>
    </row>
    <row r="53" spans="2:20" x14ac:dyDescent="0.25">
      <c r="B53" s="126"/>
      <c r="G53" s="56"/>
      <c r="J53" s="56"/>
    </row>
    <row r="54" spans="2:20" s="14" customFormat="1" x14ac:dyDescent="0.25">
      <c r="B54" s="14" t="s">
        <v>69</v>
      </c>
      <c r="D54" s="14">
        <v>1</v>
      </c>
      <c r="E54" s="14" t="s">
        <v>8</v>
      </c>
      <c r="F54" s="55"/>
      <c r="G54" s="56">
        <f t="shared" ref="G54:G55" si="26">D54*F54</f>
        <v>0</v>
      </c>
      <c r="H54" s="55"/>
      <c r="I54" s="55"/>
      <c r="J54" s="56">
        <f t="shared" ref="J54:J55" si="27">D54*I54</f>
        <v>0</v>
      </c>
      <c r="K54" s="55"/>
      <c r="L54" s="55">
        <f t="shared" ref="L54:L60" si="28">SUM(G54+J54)</f>
        <v>0</v>
      </c>
      <c r="M54" s="66"/>
      <c r="N54" s="63"/>
      <c r="O54" s="60"/>
      <c r="P54" s="12"/>
      <c r="Q54" s="12"/>
    </row>
    <row r="55" spans="2:20" s="14" customFormat="1" x14ac:dyDescent="0.25">
      <c r="B55" s="14" t="s">
        <v>67</v>
      </c>
      <c r="D55" s="14">
        <v>5</v>
      </c>
      <c r="E55" s="14" t="s">
        <v>9</v>
      </c>
      <c r="F55" s="55"/>
      <c r="G55" s="56">
        <f t="shared" si="26"/>
        <v>0</v>
      </c>
      <c r="H55" s="55"/>
      <c r="I55" s="55"/>
      <c r="J55" s="56">
        <f t="shared" si="27"/>
        <v>0</v>
      </c>
      <c r="K55" s="55"/>
      <c r="L55" s="55">
        <f t="shared" si="28"/>
        <v>0</v>
      </c>
      <c r="M55" s="66"/>
      <c r="N55" s="63"/>
    </row>
    <row r="56" spans="2:20" s="14" customFormat="1" x14ac:dyDescent="0.25">
      <c r="B56" s="14" t="s">
        <v>68</v>
      </c>
      <c r="D56" s="14">
        <v>2</v>
      </c>
      <c r="E56" s="14" t="s">
        <v>8</v>
      </c>
      <c r="F56" s="55"/>
      <c r="G56" s="56">
        <f>D56*F56</f>
        <v>0</v>
      </c>
      <c r="H56" s="55"/>
      <c r="I56" s="55"/>
      <c r="J56" s="56">
        <f>D56*I56</f>
        <v>0</v>
      </c>
      <c r="K56" s="55"/>
      <c r="L56" s="55">
        <f t="shared" si="28"/>
        <v>0</v>
      </c>
      <c r="M56" s="66"/>
      <c r="N56" s="63"/>
    </row>
    <row r="57" spans="2:20" s="14" customFormat="1" x14ac:dyDescent="0.25">
      <c r="B57" t="s">
        <v>179</v>
      </c>
      <c r="D57" s="14">
        <v>2</v>
      </c>
      <c r="E57" s="14" t="s">
        <v>8</v>
      </c>
      <c r="F57" s="55"/>
      <c r="G57" s="56">
        <f t="shared" ref="G57:G59" si="29">D57*F57</f>
        <v>0</v>
      </c>
      <c r="H57" s="55"/>
      <c r="I57" s="55"/>
      <c r="J57" s="56">
        <f t="shared" ref="J57:J59" si="30">D57*I57</f>
        <v>0</v>
      </c>
      <c r="K57" s="55"/>
      <c r="L57" s="55">
        <f t="shared" si="28"/>
        <v>0</v>
      </c>
      <c r="M57" s="66"/>
      <c r="N57" s="63"/>
    </row>
    <row r="58" spans="2:20" s="92" customFormat="1" x14ac:dyDescent="0.25">
      <c r="B58" s="160" t="s">
        <v>177</v>
      </c>
      <c r="D58" s="14">
        <v>15</v>
      </c>
      <c r="E58" s="95" t="s">
        <v>9</v>
      </c>
      <c r="F58" s="97"/>
      <c r="G58" s="56">
        <f t="shared" si="29"/>
        <v>0</v>
      </c>
      <c r="H58" s="97"/>
      <c r="I58" s="55"/>
      <c r="J58" s="56">
        <f t="shared" si="30"/>
        <v>0</v>
      </c>
      <c r="K58" s="97"/>
      <c r="L58" s="55">
        <f t="shared" ref="L58:L59" si="31">SUM(G58+J58)</f>
        <v>0</v>
      </c>
      <c r="M58" s="66"/>
      <c r="N58" s="63"/>
    </row>
    <row r="59" spans="2:20" x14ac:dyDescent="0.25">
      <c r="B59" s="14" t="s">
        <v>178</v>
      </c>
      <c r="D59" s="4">
        <v>1</v>
      </c>
      <c r="E59" s="4" t="s">
        <v>8</v>
      </c>
      <c r="F59" s="6"/>
      <c r="G59" s="56">
        <f t="shared" si="29"/>
        <v>0</v>
      </c>
      <c r="H59" s="6"/>
      <c r="I59" s="12"/>
      <c r="J59" s="56">
        <f t="shared" si="30"/>
        <v>0</v>
      </c>
      <c r="K59" s="6"/>
      <c r="L59" s="55">
        <f t="shared" si="31"/>
        <v>0</v>
      </c>
      <c r="O59" s="4"/>
      <c r="P59" s="4"/>
      <c r="Q59" s="4"/>
      <c r="R59" s="4"/>
      <c r="S59" s="4"/>
      <c r="T59" s="4"/>
    </row>
    <row r="60" spans="2:20" s="14" customFormat="1" x14ac:dyDescent="0.25">
      <c r="B60" s="14" t="s">
        <v>176</v>
      </c>
      <c r="D60" s="58">
        <v>5</v>
      </c>
      <c r="E60" s="14" t="s">
        <v>9</v>
      </c>
      <c r="F60" s="55"/>
      <c r="G60" s="56">
        <f>F60*D60</f>
        <v>0</v>
      </c>
      <c r="H60" s="55"/>
      <c r="I60" s="55"/>
      <c r="J60" s="56">
        <f>I60*D60</f>
        <v>0</v>
      </c>
      <c r="K60" s="55"/>
      <c r="L60" s="55">
        <f t="shared" si="28"/>
        <v>0</v>
      </c>
      <c r="M60" s="66"/>
      <c r="N60" s="63"/>
      <c r="O60" s="115"/>
      <c r="P60" s="66"/>
      <c r="Q60" s="66"/>
      <c r="R60" s="66"/>
      <c r="S60" s="66"/>
      <c r="T60" s="66"/>
    </row>
    <row r="61" spans="2:20" s="14" customFormat="1" x14ac:dyDescent="0.25">
      <c r="D61" s="58"/>
      <c r="F61" s="55"/>
      <c r="G61" s="56"/>
      <c r="H61" s="55"/>
      <c r="I61" s="55"/>
      <c r="J61" s="56"/>
      <c r="K61" s="55"/>
      <c r="L61" s="55"/>
      <c r="M61" s="66"/>
      <c r="N61" s="63"/>
      <c r="O61" s="115"/>
      <c r="P61" s="66"/>
      <c r="Q61" s="66"/>
      <c r="R61" s="66"/>
      <c r="S61" s="66"/>
      <c r="T61" s="66"/>
    </row>
    <row r="63" spans="2:20" s="14" customFormat="1" x14ac:dyDescent="0.25">
      <c r="B63" s="45" t="s">
        <v>21</v>
      </c>
      <c r="F63" s="55"/>
      <c r="G63" s="56"/>
      <c r="H63" s="55"/>
      <c r="I63" s="55"/>
      <c r="J63" s="56"/>
      <c r="K63" s="55"/>
      <c r="L63" s="55"/>
      <c r="M63" s="66"/>
      <c r="N63" s="63"/>
    </row>
    <row r="64" spans="2:20" s="14" customFormat="1" x14ac:dyDescent="0.25">
      <c r="B64" s="126"/>
      <c r="F64" s="55"/>
      <c r="G64" s="56"/>
      <c r="H64" s="55"/>
      <c r="I64" s="55"/>
      <c r="J64" s="56"/>
      <c r="K64" s="55"/>
      <c r="L64" s="55"/>
      <c r="M64" s="66"/>
      <c r="N64" s="63"/>
    </row>
    <row r="65" spans="2:20" s="14" customFormat="1" x14ac:dyDescent="0.25">
      <c r="B65" s="14" t="s">
        <v>46</v>
      </c>
      <c r="D65" s="14">
        <v>10</v>
      </c>
      <c r="E65" s="14" t="s">
        <v>8</v>
      </c>
      <c r="F65" s="55"/>
      <c r="G65" s="56">
        <f t="shared" ref="G65:G67" si="32">F65*D65</f>
        <v>0</v>
      </c>
      <c r="H65" s="55"/>
      <c r="I65" s="55"/>
      <c r="J65" s="56">
        <f t="shared" ref="J65:J67" si="33">I65*D65</f>
        <v>0</v>
      </c>
      <c r="K65" s="55"/>
      <c r="L65" s="55">
        <f t="shared" ref="L65:L67" si="34">J65+G65</f>
        <v>0</v>
      </c>
      <c r="M65" s="66"/>
      <c r="N65" s="63"/>
      <c r="O65" s="115"/>
      <c r="Q65" s="66"/>
      <c r="R65" s="58"/>
      <c r="S65" s="66"/>
      <c r="T65" s="66"/>
    </row>
    <row r="66" spans="2:20" x14ac:dyDescent="0.25">
      <c r="B66" s="4" t="s">
        <v>47</v>
      </c>
      <c r="D66" s="14">
        <v>40</v>
      </c>
      <c r="E66" s="14" t="s">
        <v>9</v>
      </c>
      <c r="G66" s="56">
        <f t="shared" si="32"/>
        <v>0</v>
      </c>
      <c r="J66" s="56">
        <f t="shared" si="33"/>
        <v>0</v>
      </c>
      <c r="L66" s="55">
        <f t="shared" si="34"/>
        <v>0</v>
      </c>
      <c r="R66" s="58"/>
    </row>
    <row r="67" spans="2:20" s="14" customFormat="1" x14ac:dyDescent="0.25">
      <c r="B67" s="14" t="s">
        <v>57</v>
      </c>
      <c r="D67" s="58">
        <v>105</v>
      </c>
      <c r="E67" s="14" t="s">
        <v>9</v>
      </c>
      <c r="F67" s="55"/>
      <c r="G67" s="56">
        <f t="shared" si="32"/>
        <v>0</v>
      </c>
      <c r="H67" s="55"/>
      <c r="I67" s="55"/>
      <c r="J67" s="56">
        <f t="shared" si="33"/>
        <v>0</v>
      </c>
      <c r="K67" s="55"/>
      <c r="L67" s="55">
        <f t="shared" si="34"/>
        <v>0</v>
      </c>
      <c r="M67" s="66"/>
      <c r="N67" s="63"/>
      <c r="O67" s="115"/>
      <c r="Q67" s="66"/>
      <c r="R67" s="58"/>
      <c r="S67" s="66"/>
      <c r="T67" s="66"/>
    </row>
    <row r="68" spans="2:20" s="14" customFormat="1" x14ac:dyDescent="0.25">
      <c r="D68" s="58"/>
      <c r="F68" s="55"/>
      <c r="G68" s="56"/>
      <c r="H68" s="55"/>
      <c r="I68" s="55"/>
      <c r="J68" s="56"/>
      <c r="K68" s="55"/>
      <c r="L68" s="55"/>
      <c r="M68" s="66"/>
      <c r="N68" s="63"/>
      <c r="O68" s="115"/>
      <c r="P68" s="66"/>
      <c r="Q68" s="66"/>
      <c r="R68" s="66"/>
      <c r="S68" s="66"/>
      <c r="T68" s="66"/>
    </row>
    <row r="69" spans="2:20" s="14" customFormat="1" x14ac:dyDescent="0.25">
      <c r="D69" s="58"/>
      <c r="F69" s="55"/>
      <c r="G69" s="56"/>
      <c r="H69" s="55"/>
      <c r="I69" s="55"/>
      <c r="J69" s="56"/>
      <c r="K69" s="55"/>
      <c r="L69" s="55"/>
      <c r="M69" s="66"/>
      <c r="N69" s="63"/>
      <c r="O69" s="115"/>
      <c r="P69" s="66"/>
      <c r="Q69" s="66"/>
      <c r="R69" s="66"/>
      <c r="S69" s="66"/>
      <c r="T69" s="66"/>
    </row>
    <row r="70" spans="2:20" x14ac:dyDescent="0.25">
      <c r="B70" s="46" t="s">
        <v>22</v>
      </c>
      <c r="C70" s="16"/>
      <c r="D70" s="47"/>
      <c r="E70" s="16"/>
      <c r="F70" s="141"/>
      <c r="G70" s="56"/>
      <c r="J70" s="56"/>
    </row>
    <row r="71" spans="2:20" x14ac:dyDescent="0.25">
      <c r="G71" s="56"/>
      <c r="J71" s="56"/>
    </row>
    <row r="72" spans="2:20" s="14" customFormat="1" x14ac:dyDescent="0.25">
      <c r="B72" s="93" t="s">
        <v>91</v>
      </c>
      <c r="D72" s="58"/>
      <c r="F72" s="55"/>
      <c r="G72" s="56"/>
      <c r="H72" s="55"/>
      <c r="I72" s="55"/>
      <c r="J72" s="56"/>
      <c r="K72" s="55"/>
      <c r="L72" s="55"/>
      <c r="M72" s="66"/>
      <c r="N72" s="63"/>
      <c r="O72" s="115"/>
      <c r="P72" s="66"/>
      <c r="Q72" s="66"/>
      <c r="R72" s="66"/>
      <c r="S72" s="66"/>
      <c r="T72" s="66"/>
    </row>
    <row r="73" spans="2:20" s="14" customFormat="1" x14ac:dyDescent="0.25">
      <c r="B73" s="14" t="s">
        <v>61</v>
      </c>
      <c r="D73" s="58">
        <v>1359.3999999999999</v>
      </c>
      <c r="E73" s="14" t="s">
        <v>9</v>
      </c>
      <c r="F73" s="55"/>
      <c r="G73" s="56">
        <f t="shared" ref="G73:G75" si="35">D73*F73</f>
        <v>0</v>
      </c>
      <c r="H73" s="55"/>
      <c r="I73" s="55"/>
      <c r="J73" s="56">
        <f t="shared" ref="J73:J75" si="36">D73*I73</f>
        <v>0</v>
      </c>
      <c r="K73" s="55"/>
      <c r="L73" s="55">
        <f t="shared" ref="L73:L75" si="37">SUM(G73+J73)</f>
        <v>0</v>
      </c>
      <c r="M73" s="66"/>
      <c r="N73" s="63"/>
      <c r="O73" s="115"/>
      <c r="P73" s="66"/>
      <c r="Q73" s="57"/>
      <c r="R73" s="66"/>
      <c r="S73" s="66"/>
      <c r="T73" s="66"/>
    </row>
    <row r="74" spans="2:20" s="14" customFormat="1" x14ac:dyDescent="0.25">
      <c r="B74" s="14" t="s">
        <v>62</v>
      </c>
      <c r="D74" s="58">
        <v>3520</v>
      </c>
      <c r="E74" s="14" t="s">
        <v>9</v>
      </c>
      <c r="F74" s="55"/>
      <c r="G74" s="56">
        <f t="shared" si="35"/>
        <v>0</v>
      </c>
      <c r="H74" s="55"/>
      <c r="I74" s="55"/>
      <c r="J74" s="56">
        <f t="shared" si="36"/>
        <v>0</v>
      </c>
      <c r="K74" s="55"/>
      <c r="L74" s="55">
        <f t="shared" si="37"/>
        <v>0</v>
      </c>
      <c r="M74" s="66"/>
      <c r="N74" s="63"/>
      <c r="O74" s="66"/>
      <c r="P74" s="66"/>
      <c r="Q74" s="66"/>
      <c r="R74" s="66"/>
      <c r="S74" s="66"/>
      <c r="T74" s="66"/>
    </row>
    <row r="75" spans="2:20" s="14" customFormat="1" x14ac:dyDescent="0.25">
      <c r="B75" s="14" t="s">
        <v>63</v>
      </c>
      <c r="D75" s="58">
        <v>105</v>
      </c>
      <c r="E75" s="14" t="s">
        <v>9</v>
      </c>
      <c r="F75" s="55"/>
      <c r="G75" s="56">
        <f t="shared" si="35"/>
        <v>0</v>
      </c>
      <c r="H75" s="55"/>
      <c r="I75" s="55"/>
      <c r="J75" s="56">
        <f t="shared" si="36"/>
        <v>0</v>
      </c>
      <c r="K75" s="55"/>
      <c r="L75" s="55">
        <f t="shared" si="37"/>
        <v>0</v>
      </c>
      <c r="M75" s="66"/>
      <c r="N75" s="63"/>
      <c r="O75" s="117"/>
      <c r="P75" s="66"/>
      <c r="Q75" s="66"/>
      <c r="R75" s="66"/>
      <c r="S75" s="66"/>
      <c r="T75" s="66"/>
    </row>
    <row r="76" spans="2:20" s="14" customFormat="1" x14ac:dyDescent="0.25">
      <c r="D76" s="58"/>
      <c r="F76" s="55"/>
      <c r="G76" s="56"/>
      <c r="H76" s="55"/>
      <c r="I76" s="55"/>
      <c r="J76" s="56"/>
      <c r="K76" s="55"/>
      <c r="L76" s="55"/>
      <c r="M76" s="66"/>
      <c r="N76" s="63"/>
      <c r="O76" s="117"/>
      <c r="P76" s="66"/>
      <c r="Q76" s="66"/>
      <c r="R76" s="66"/>
      <c r="S76" s="66"/>
      <c r="T76" s="66"/>
    </row>
    <row r="77" spans="2:20" s="14" customFormat="1" x14ac:dyDescent="0.25">
      <c r="D77" s="58"/>
      <c r="F77" s="55"/>
      <c r="G77" s="56"/>
      <c r="H77" s="55"/>
      <c r="I77" s="55"/>
      <c r="J77" s="56"/>
      <c r="K77" s="55"/>
      <c r="L77" s="55"/>
      <c r="M77" s="66"/>
      <c r="N77" s="63"/>
      <c r="O77" s="115"/>
      <c r="P77" s="66"/>
      <c r="Q77" s="66"/>
      <c r="R77" s="66"/>
      <c r="S77" s="66"/>
      <c r="T77" s="66"/>
    </row>
    <row r="78" spans="2:20" x14ac:dyDescent="0.25">
      <c r="B78" s="42" t="s">
        <v>64</v>
      </c>
      <c r="G78" s="56"/>
      <c r="J78" s="56"/>
    </row>
    <row r="79" spans="2:20" x14ac:dyDescent="0.25">
      <c r="G79" s="56"/>
      <c r="J79" s="56"/>
    </row>
    <row r="80" spans="2:20" x14ac:dyDescent="0.25">
      <c r="B80" s="11" t="s">
        <v>77</v>
      </c>
      <c r="C80" s="11"/>
      <c r="D80" s="11">
        <v>1.5</v>
      </c>
      <c r="E80" s="11" t="s">
        <v>10</v>
      </c>
      <c r="G80" s="56">
        <f t="shared" ref="G80" si="38">D80*F80</f>
        <v>0</v>
      </c>
      <c r="H80" s="56"/>
      <c r="I80" s="56"/>
      <c r="J80" s="56">
        <f t="shared" ref="J80" si="39">D80*I80</f>
        <v>0</v>
      </c>
      <c r="L80" s="55">
        <f t="shared" ref="L80" si="40">SUM(G80+J80)</f>
        <v>0</v>
      </c>
      <c r="M80" s="103"/>
    </row>
    <row r="81" spans="2:23" s="14" customFormat="1" x14ac:dyDescent="0.25">
      <c r="D81" s="58"/>
      <c r="F81" s="55"/>
      <c r="G81" s="56"/>
      <c r="H81" s="55"/>
      <c r="I81" s="55"/>
      <c r="J81" s="56"/>
      <c r="K81" s="55"/>
      <c r="L81" s="55"/>
      <c r="M81" s="66"/>
      <c r="N81" s="63"/>
      <c r="O81" s="115"/>
      <c r="P81" s="66"/>
      <c r="Q81" s="66"/>
      <c r="R81" s="66"/>
      <c r="S81" s="66"/>
      <c r="T81" s="66"/>
      <c r="U81" s="122"/>
    </row>
    <row r="82" spans="2:23" x14ac:dyDescent="0.25">
      <c r="G82" s="56"/>
      <c r="J82" s="56"/>
      <c r="U82" s="121"/>
    </row>
    <row r="83" spans="2:23" ht="15" customHeight="1" x14ac:dyDescent="0.25">
      <c r="B83" s="42" t="s">
        <v>15</v>
      </c>
      <c r="G83" s="56"/>
      <c r="J83" s="56"/>
    </row>
    <row r="84" spans="2:23" ht="15" customHeight="1" x14ac:dyDescent="0.25">
      <c r="B84" s="104" t="s">
        <v>180</v>
      </c>
      <c r="G84" s="56"/>
      <c r="J84" s="56"/>
    </row>
    <row r="85" spans="2:23" ht="15" customHeight="1" x14ac:dyDescent="0.25">
      <c r="B85" s="65" t="s">
        <v>96</v>
      </c>
      <c r="D85" s="14">
        <v>30</v>
      </c>
      <c r="E85" s="5" t="s">
        <v>8</v>
      </c>
      <c r="G85" s="56">
        <f t="shared" ref="G85" si="41">F85*D85</f>
        <v>0</v>
      </c>
      <c r="H85" s="56"/>
      <c r="J85" s="56">
        <f>D85*I85</f>
        <v>0</v>
      </c>
      <c r="L85" s="55">
        <f t="shared" ref="L85:L89" si="42">SUM(G85+J85)</f>
        <v>0</v>
      </c>
      <c r="O85" s="123"/>
      <c r="P85" s="123"/>
      <c r="Q85" s="124"/>
      <c r="W85" s="121"/>
    </row>
    <row r="86" spans="2:23" ht="15" customHeight="1" x14ac:dyDescent="0.25">
      <c r="B86" s="65" t="s">
        <v>97</v>
      </c>
      <c r="D86" s="14">
        <v>4</v>
      </c>
      <c r="E86" s="5" t="s">
        <v>8</v>
      </c>
      <c r="G86" s="56">
        <f t="shared" ref="G86:G88" si="43">F86*D86</f>
        <v>0</v>
      </c>
      <c r="H86" s="56"/>
      <c r="J86" s="56">
        <f t="shared" ref="J86:J88" si="44">D86*I86</f>
        <v>0</v>
      </c>
      <c r="L86" s="55">
        <f t="shared" si="42"/>
        <v>0</v>
      </c>
      <c r="O86" s="123"/>
      <c r="P86" s="123"/>
      <c r="Q86" s="124"/>
      <c r="W86" s="121"/>
    </row>
    <row r="87" spans="2:23" ht="15" customHeight="1" x14ac:dyDescent="0.25">
      <c r="B87" s="65" t="s">
        <v>98</v>
      </c>
      <c r="D87" s="14">
        <v>8</v>
      </c>
      <c r="E87" s="5" t="s">
        <v>8</v>
      </c>
      <c r="G87" s="56">
        <f t="shared" si="43"/>
        <v>0</v>
      </c>
      <c r="H87" s="56"/>
      <c r="J87" s="56">
        <f t="shared" si="44"/>
        <v>0</v>
      </c>
      <c r="L87" s="55">
        <f t="shared" si="42"/>
        <v>0</v>
      </c>
      <c r="O87" s="123"/>
      <c r="P87" s="123"/>
      <c r="Q87" s="124"/>
      <c r="W87" s="121"/>
    </row>
    <row r="88" spans="2:23" ht="15" customHeight="1" x14ac:dyDescent="0.25">
      <c r="B88" s="65" t="s">
        <v>99</v>
      </c>
      <c r="D88" s="14">
        <v>4</v>
      </c>
      <c r="E88" s="5" t="s">
        <v>8</v>
      </c>
      <c r="G88" s="56">
        <f t="shared" si="43"/>
        <v>0</v>
      </c>
      <c r="H88" s="56"/>
      <c r="J88" s="56">
        <f t="shared" si="44"/>
        <v>0</v>
      </c>
      <c r="L88" s="55">
        <f t="shared" si="42"/>
        <v>0</v>
      </c>
      <c r="O88" s="123"/>
      <c r="P88" s="123"/>
      <c r="Q88" s="124"/>
      <c r="W88" s="121"/>
    </row>
    <row r="89" spans="2:23" ht="15" customHeight="1" x14ac:dyDescent="0.25">
      <c r="B89" s="65" t="s">
        <v>65</v>
      </c>
      <c r="D89" s="14">
        <v>11</v>
      </c>
      <c r="E89" s="5" t="s">
        <v>8</v>
      </c>
      <c r="G89" s="56">
        <f>F89*D89</f>
        <v>0</v>
      </c>
      <c r="H89" s="56"/>
      <c r="J89" s="56">
        <f t="shared" ref="J89" si="45">D89*I89</f>
        <v>0</v>
      </c>
      <c r="L89" s="55">
        <f t="shared" si="42"/>
        <v>0</v>
      </c>
      <c r="O89" s="123"/>
      <c r="W89" s="121"/>
    </row>
    <row r="90" spans="2:23" ht="15" customHeight="1" x14ac:dyDescent="0.25">
      <c r="B90" s="65" t="s">
        <v>181</v>
      </c>
      <c r="D90" s="14">
        <v>3</v>
      </c>
      <c r="E90" s="5" t="s">
        <v>8</v>
      </c>
      <c r="G90" s="56">
        <f>F90*D90</f>
        <v>0</v>
      </c>
      <c r="H90" s="56"/>
      <c r="J90" s="56">
        <f t="shared" ref="J90" si="46">D90*I90</f>
        <v>0</v>
      </c>
      <c r="L90" s="55">
        <f t="shared" ref="L90:L91" si="47">SUM(G90+J90)</f>
        <v>0</v>
      </c>
      <c r="O90" s="123"/>
      <c r="W90" s="121"/>
    </row>
    <row r="91" spans="2:23" ht="15.75" customHeight="1" x14ac:dyDescent="0.25">
      <c r="B91" s="44" t="s">
        <v>199</v>
      </c>
      <c r="C91" s="17"/>
      <c r="D91" s="11">
        <v>24</v>
      </c>
      <c r="E91" s="11" t="s">
        <v>8</v>
      </c>
      <c r="G91" s="56">
        <f t="shared" ref="G91" si="48">F91*D91</f>
        <v>0</v>
      </c>
      <c r="H91" s="56"/>
      <c r="I91" s="56"/>
      <c r="J91" s="56"/>
      <c r="L91" s="55">
        <f t="shared" si="47"/>
        <v>0</v>
      </c>
    </row>
    <row r="92" spans="2:23" ht="15.75" customHeight="1" x14ac:dyDescent="0.25">
      <c r="B92" s="44"/>
      <c r="C92" s="17"/>
      <c r="D92" s="11"/>
      <c r="E92" s="11"/>
      <c r="G92" s="56"/>
      <c r="H92" s="56"/>
      <c r="I92" s="56"/>
      <c r="J92" s="56"/>
    </row>
    <row r="93" spans="2:23" x14ac:dyDescent="0.25">
      <c r="B93" s="39"/>
      <c r="C93" s="11"/>
      <c r="D93" s="11"/>
      <c r="E93" s="11"/>
      <c r="F93" s="56"/>
      <c r="G93" s="56"/>
      <c r="H93" s="56"/>
      <c r="I93" s="56"/>
      <c r="J93" s="56"/>
    </row>
    <row r="94" spans="2:23" x14ac:dyDescent="0.25">
      <c r="B94" s="42" t="s">
        <v>26</v>
      </c>
      <c r="C94" s="11"/>
      <c r="D94" s="11"/>
      <c r="E94" s="11"/>
      <c r="F94" s="56"/>
      <c r="G94" s="56"/>
      <c r="H94" s="56"/>
      <c r="I94" s="56"/>
      <c r="J94" s="56"/>
    </row>
    <row r="95" spans="2:23" x14ac:dyDescent="0.25">
      <c r="B95" s="39"/>
      <c r="C95" s="11"/>
      <c r="D95" s="11"/>
      <c r="E95" s="11"/>
      <c r="F95" s="56"/>
      <c r="G95" s="56"/>
      <c r="H95" s="56"/>
      <c r="I95" s="56"/>
      <c r="J95" s="56"/>
      <c r="Q95" s="63"/>
    </row>
    <row r="96" spans="2:23" x14ac:dyDescent="0.25">
      <c r="B96" s="39" t="s">
        <v>66</v>
      </c>
      <c r="C96" s="11"/>
      <c r="D96" s="11"/>
      <c r="E96" s="11"/>
      <c r="F96" s="56"/>
      <c r="G96" s="56"/>
      <c r="H96" s="56"/>
      <c r="I96" s="56"/>
      <c r="J96" s="56"/>
    </row>
    <row r="97" spans="2:23" x14ac:dyDescent="0.25">
      <c r="B97" s="8" t="s">
        <v>58</v>
      </c>
      <c r="C97" s="17"/>
      <c r="D97" s="14">
        <v>17</v>
      </c>
      <c r="E97" s="5" t="s">
        <v>8</v>
      </c>
      <c r="G97" s="56">
        <f t="shared" ref="G97:G98" si="49">F97*D97</f>
        <v>0</v>
      </c>
      <c r="H97" s="56"/>
      <c r="J97" s="56">
        <f t="shared" ref="J97:J99" si="50">I97*D97</f>
        <v>0</v>
      </c>
      <c r="L97" s="55">
        <f t="shared" ref="L97:L98" si="51">SUM(G97+J97)</f>
        <v>0</v>
      </c>
    </row>
    <row r="98" spans="2:23" x14ac:dyDescent="0.25">
      <c r="B98" s="8" t="s">
        <v>59</v>
      </c>
      <c r="C98" s="17"/>
      <c r="D98" s="14">
        <v>4</v>
      </c>
      <c r="E98" s="5" t="s">
        <v>8</v>
      </c>
      <c r="G98" s="56">
        <f t="shared" si="49"/>
        <v>0</v>
      </c>
      <c r="H98" s="56"/>
      <c r="J98" s="56">
        <f t="shared" si="50"/>
        <v>0</v>
      </c>
      <c r="L98" s="55">
        <f t="shared" si="51"/>
        <v>0</v>
      </c>
    </row>
    <row r="99" spans="2:23" ht="30" customHeight="1" x14ac:dyDescent="0.25">
      <c r="B99" s="8" t="s">
        <v>125</v>
      </c>
      <c r="C99" s="17"/>
      <c r="D99" s="14">
        <v>4</v>
      </c>
      <c r="E99" s="5" t="s">
        <v>8</v>
      </c>
      <c r="G99" s="56">
        <f>F99*D99</f>
        <v>0</v>
      </c>
      <c r="H99" s="56"/>
      <c r="J99" s="56">
        <f t="shared" si="50"/>
        <v>0</v>
      </c>
      <c r="L99" s="55">
        <f>SUM(G99+J99)</f>
        <v>0</v>
      </c>
    </row>
    <row r="100" spans="2:23" ht="15.75" customHeight="1" x14ac:dyDescent="0.25">
      <c r="B100" s="8"/>
      <c r="C100" s="17"/>
      <c r="E100" s="5"/>
      <c r="G100" s="56"/>
      <c r="H100" s="56"/>
      <c r="J100" s="56"/>
    </row>
    <row r="101" spans="2:23" ht="28.5" customHeight="1" x14ac:dyDescent="0.25">
      <c r="B101" s="8" t="s">
        <v>60</v>
      </c>
      <c r="C101" s="17"/>
      <c r="D101" s="14">
        <v>300</v>
      </c>
      <c r="E101" s="5" t="s">
        <v>8</v>
      </c>
      <c r="G101" s="56">
        <f>F101*D101</f>
        <v>0</v>
      </c>
      <c r="H101" s="56"/>
      <c r="J101" s="56">
        <f t="shared" ref="J101:J102" si="52">I101*D101</f>
        <v>0</v>
      </c>
      <c r="L101" s="55">
        <f>SUM(G101+J101)</f>
        <v>0</v>
      </c>
    </row>
    <row r="102" spans="2:23" ht="47.25" customHeight="1" x14ac:dyDescent="0.25">
      <c r="B102" s="8" t="s">
        <v>100</v>
      </c>
      <c r="C102" s="17"/>
      <c r="D102" s="14">
        <v>65</v>
      </c>
      <c r="E102" s="5" t="s">
        <v>8</v>
      </c>
      <c r="G102" s="56">
        <f t="shared" ref="G102" si="53">F102*D102</f>
        <v>0</v>
      </c>
      <c r="H102" s="56"/>
      <c r="J102" s="56">
        <f t="shared" si="52"/>
        <v>0</v>
      </c>
      <c r="L102" s="55">
        <f t="shared" ref="L102" si="54">SUM(G102+J102)</f>
        <v>0</v>
      </c>
    </row>
    <row r="103" spans="2:23" ht="15" customHeight="1" x14ac:dyDescent="0.25">
      <c r="B103" s="65"/>
      <c r="E103" s="5"/>
      <c r="G103" s="56"/>
      <c r="H103" s="56"/>
      <c r="J103" s="56"/>
      <c r="O103" s="123"/>
      <c r="W103" s="121"/>
    </row>
    <row r="104" spans="2:23" ht="15" customHeight="1" x14ac:dyDescent="0.25">
      <c r="B104" s="104" t="s">
        <v>184</v>
      </c>
      <c r="E104" s="5"/>
      <c r="G104" s="56"/>
      <c r="H104" s="56"/>
      <c r="J104" s="56"/>
      <c r="O104" s="123"/>
      <c r="W104" s="121"/>
    </row>
    <row r="105" spans="2:23" customFormat="1" ht="15" customHeight="1" x14ac:dyDescent="0.25">
      <c r="B105" s="162" t="s">
        <v>183</v>
      </c>
      <c r="C105" s="109"/>
      <c r="D105" s="58">
        <v>40</v>
      </c>
      <c r="E105" s="5" t="s">
        <v>8</v>
      </c>
      <c r="F105" s="12"/>
      <c r="G105" s="56">
        <f t="shared" ref="G105:G106" si="55">F105*D105</f>
        <v>0</v>
      </c>
      <c r="H105" s="56"/>
      <c r="I105" s="56"/>
      <c r="J105" s="56">
        <f>I105*D105</f>
        <v>0</v>
      </c>
      <c r="K105" s="55"/>
      <c r="L105" s="55">
        <f t="shared" ref="L105:L106" si="56">SUM(G105+J105)</f>
        <v>0</v>
      </c>
      <c r="M105" s="66"/>
      <c r="N105" s="63"/>
    </row>
    <row r="106" spans="2:23" customFormat="1" ht="30.75" customHeight="1" x14ac:dyDescent="0.25">
      <c r="B106" s="162" t="s">
        <v>194</v>
      </c>
      <c r="C106" s="109"/>
      <c r="D106" s="58">
        <v>11</v>
      </c>
      <c r="E106" s="5" t="s">
        <v>8</v>
      </c>
      <c r="F106" s="12"/>
      <c r="G106" s="56">
        <f t="shared" si="55"/>
        <v>0</v>
      </c>
      <c r="H106" s="56"/>
      <c r="I106" s="56"/>
      <c r="J106" s="56">
        <f>I106*D106</f>
        <v>0</v>
      </c>
      <c r="K106" s="55"/>
      <c r="L106" s="55">
        <f t="shared" si="56"/>
        <v>0</v>
      </c>
      <c r="N106" s="63"/>
    </row>
    <row r="107" spans="2:23" ht="15" customHeight="1" x14ac:dyDescent="0.25">
      <c r="B107" s="65"/>
      <c r="E107" s="5"/>
      <c r="G107" s="56"/>
      <c r="H107" s="56"/>
      <c r="J107" s="56"/>
      <c r="M107"/>
      <c r="O107" s="123"/>
      <c r="W107" s="121"/>
    </row>
    <row r="108" spans="2:23" x14ac:dyDescent="0.25">
      <c r="B108" s="39" t="s">
        <v>187</v>
      </c>
      <c r="C108" s="11"/>
      <c r="D108" s="11"/>
      <c r="E108" s="11"/>
      <c r="F108" s="5"/>
      <c r="G108" s="5"/>
      <c r="H108" s="5"/>
      <c r="I108" s="56"/>
      <c r="J108" s="5"/>
      <c r="K108" s="12"/>
      <c r="L108" s="12"/>
      <c r="M108"/>
      <c r="O108" s="4"/>
      <c r="P108" s="4"/>
      <c r="Q108" s="4"/>
      <c r="R108" s="4"/>
      <c r="S108" s="4"/>
      <c r="T108" s="4"/>
    </row>
    <row r="109" spans="2:23" x14ac:dyDescent="0.25">
      <c r="B109" s="8" t="s">
        <v>185</v>
      </c>
      <c r="C109" s="17"/>
      <c r="D109" s="14">
        <v>4</v>
      </c>
      <c r="E109" s="5" t="s">
        <v>8</v>
      </c>
      <c r="F109" s="12"/>
      <c r="G109" s="5">
        <f t="shared" ref="G109" si="57">F109*D109</f>
        <v>0</v>
      </c>
      <c r="H109" s="5"/>
      <c r="I109" s="56"/>
      <c r="J109" s="5">
        <f t="shared" ref="J109" si="58">I109*D109</f>
        <v>0</v>
      </c>
      <c r="K109" s="12"/>
      <c r="L109" s="12">
        <f t="shared" ref="L109" si="59">SUM(G109+J109)</f>
        <v>0</v>
      </c>
      <c r="M109"/>
      <c r="O109" s="4"/>
      <c r="P109" s="4"/>
      <c r="Q109" s="4"/>
      <c r="R109" s="4"/>
      <c r="S109" s="4"/>
      <c r="T109" s="4"/>
    </row>
    <row r="110" spans="2:23" x14ac:dyDescent="0.25">
      <c r="B110" s="8" t="s">
        <v>186</v>
      </c>
      <c r="C110" s="17"/>
      <c r="D110" s="14">
        <v>2</v>
      </c>
      <c r="E110" s="5" t="s">
        <v>8</v>
      </c>
      <c r="G110" s="5">
        <f t="shared" ref="G110" si="60">F110*D110</f>
        <v>0</v>
      </c>
      <c r="H110" s="5"/>
      <c r="I110" s="56"/>
      <c r="J110" s="5">
        <f t="shared" ref="J110" si="61">I110*D110</f>
        <v>0</v>
      </c>
      <c r="K110" s="12"/>
      <c r="L110" s="12">
        <f t="shared" ref="L110" si="62">SUM(G110+J110)</f>
        <v>0</v>
      </c>
      <c r="M110"/>
      <c r="O110" s="4"/>
      <c r="P110" s="4"/>
      <c r="Q110" s="4"/>
      <c r="R110" s="4"/>
      <c r="S110" s="4"/>
      <c r="T110" s="4"/>
    </row>
    <row r="111" spans="2:23" x14ac:dyDescent="0.25">
      <c r="B111" s="8" t="s">
        <v>188</v>
      </c>
      <c r="C111" s="17"/>
      <c r="D111" s="14">
        <v>2</v>
      </c>
      <c r="E111" s="5" t="s">
        <v>8</v>
      </c>
      <c r="G111" s="5">
        <f t="shared" ref="G111" si="63">F111*D111</f>
        <v>0</v>
      </c>
      <c r="H111" s="5"/>
      <c r="I111" s="56"/>
      <c r="J111" s="5">
        <f t="shared" ref="J111" si="64">I111*D111</f>
        <v>0</v>
      </c>
      <c r="K111" s="12"/>
      <c r="L111" s="12">
        <f t="shared" ref="L111" si="65">SUM(G111+J111)</f>
        <v>0</v>
      </c>
      <c r="M111"/>
      <c r="O111" s="4"/>
      <c r="P111" s="4"/>
      <c r="Q111" s="4"/>
      <c r="R111" s="4"/>
      <c r="S111" s="4"/>
      <c r="T111" s="4"/>
    </row>
    <row r="112" spans="2:23" ht="15.75" customHeight="1" x14ac:dyDescent="0.25">
      <c r="B112" s="8"/>
      <c r="C112" s="17"/>
      <c r="E112" s="5"/>
      <c r="F112" s="12"/>
      <c r="G112" s="5"/>
      <c r="H112" s="5"/>
      <c r="I112" s="5"/>
      <c r="J112" s="5"/>
      <c r="K112" s="12"/>
      <c r="L112" s="12"/>
      <c r="M112"/>
      <c r="O112" s="4"/>
      <c r="P112" s="4"/>
      <c r="Q112" s="4"/>
      <c r="R112" s="4"/>
      <c r="S112" s="4"/>
      <c r="T112" s="4"/>
    </row>
    <row r="113" spans="2:20" s="89" customFormat="1" ht="15" customHeight="1" x14ac:dyDescent="0.25">
      <c r="B113" s="90" t="s">
        <v>195</v>
      </c>
      <c r="C113" s="91"/>
      <c r="D113" s="14">
        <v>4</v>
      </c>
      <c r="E113" s="5" t="s">
        <v>8</v>
      </c>
      <c r="F113" s="55"/>
      <c r="G113" s="56">
        <f t="shared" ref="G113" si="66">F113*D113</f>
        <v>0</v>
      </c>
      <c r="H113" s="56"/>
      <c r="I113" s="55"/>
      <c r="J113" s="56">
        <f t="shared" ref="J113" si="67">I113*D113</f>
        <v>0</v>
      </c>
      <c r="K113" s="55"/>
      <c r="L113" s="55">
        <f t="shared" ref="L113" si="68">SUM(G113+J113)</f>
        <v>0</v>
      </c>
      <c r="M113" s="66"/>
      <c r="N113" s="63"/>
      <c r="O113" s="118"/>
      <c r="P113" s="103"/>
      <c r="Q113" s="103"/>
      <c r="R113" s="103"/>
      <c r="S113" s="103"/>
      <c r="T113" s="103"/>
    </row>
    <row r="114" spans="2:20" x14ac:dyDescent="0.25">
      <c r="B114" s="8"/>
      <c r="C114" s="17"/>
      <c r="E114" s="5"/>
      <c r="G114" s="56"/>
      <c r="H114" s="56"/>
      <c r="J114" s="56"/>
      <c r="O114" s="4"/>
      <c r="P114" s="4"/>
      <c r="Q114" s="4"/>
      <c r="R114" s="4"/>
      <c r="S114" s="4"/>
      <c r="T114" s="4"/>
    </row>
    <row r="115" spans="2:20" s="89" customFormat="1" ht="15" customHeight="1" x14ac:dyDescent="0.25">
      <c r="B115" s="90"/>
      <c r="C115" s="91"/>
      <c r="D115" s="14"/>
      <c r="E115" s="5"/>
      <c r="F115" s="55"/>
      <c r="G115" s="56"/>
      <c r="H115" s="56"/>
      <c r="I115" s="55"/>
      <c r="J115" s="56"/>
      <c r="K115" s="55"/>
      <c r="L115" s="55"/>
      <c r="M115" s="66"/>
      <c r="N115" s="63"/>
      <c r="O115" s="118"/>
      <c r="P115" s="103"/>
      <c r="Q115" s="103"/>
      <c r="R115" s="103"/>
      <c r="S115" s="103"/>
      <c r="T115" s="103"/>
    </row>
    <row r="116" spans="2:20" ht="16.5" customHeight="1" x14ac:dyDescent="0.25">
      <c r="B116" s="42" t="s">
        <v>27</v>
      </c>
      <c r="C116" s="17"/>
      <c r="D116" s="11"/>
      <c r="E116" s="17"/>
      <c r="F116" s="56"/>
      <c r="G116" s="56"/>
      <c r="H116" s="56"/>
      <c r="I116" s="56"/>
      <c r="J116" s="56"/>
    </row>
    <row r="117" spans="2:20" ht="16.5" customHeight="1" x14ac:dyDescent="0.25">
      <c r="B117" s="39"/>
      <c r="C117" s="17"/>
      <c r="D117" s="11"/>
      <c r="E117" s="17"/>
      <c r="F117" s="56"/>
      <c r="G117" s="56"/>
      <c r="H117" s="56"/>
      <c r="I117" s="56"/>
      <c r="J117" s="56"/>
    </row>
    <row r="118" spans="2:20" ht="45" x14ac:dyDescent="0.25">
      <c r="B118" s="8" t="s">
        <v>87</v>
      </c>
      <c r="D118" s="14">
        <v>3</v>
      </c>
      <c r="E118" s="11" t="s">
        <v>8</v>
      </c>
      <c r="F118" s="56"/>
      <c r="G118" s="56">
        <f t="shared" ref="G118" si="69">F118*D118</f>
        <v>0</v>
      </c>
      <c r="H118" s="56"/>
      <c r="I118" s="56"/>
      <c r="J118" s="56">
        <f>I118*D118</f>
        <v>0</v>
      </c>
      <c r="L118" s="55">
        <f>SUM(G118+J118)</f>
        <v>0</v>
      </c>
    </row>
    <row r="119" spans="2:20" s="93" customFormat="1" x14ac:dyDescent="0.25">
      <c r="B119" s="93" t="s">
        <v>171</v>
      </c>
      <c r="D119" s="58">
        <v>45</v>
      </c>
      <c r="E119" s="11" t="s">
        <v>8</v>
      </c>
      <c r="F119" s="5"/>
      <c r="G119" s="56">
        <f>F119*D119</f>
        <v>0</v>
      </c>
      <c r="H119" s="56"/>
      <c r="I119" s="56"/>
      <c r="J119" s="56">
        <f>I119*D119</f>
        <v>0</v>
      </c>
      <c r="K119" s="55"/>
      <c r="L119" s="55">
        <f t="shared" ref="L119" si="70">SUM(G119+J119)</f>
        <v>0</v>
      </c>
      <c r="N119" s="63"/>
    </row>
    <row r="120" spans="2:20" ht="15.75" customHeight="1" x14ac:dyDescent="0.25">
      <c r="B120" s="44" t="s">
        <v>197</v>
      </c>
      <c r="C120" s="17"/>
      <c r="D120" s="11">
        <v>1</v>
      </c>
      <c r="E120" s="11" t="s">
        <v>8</v>
      </c>
      <c r="G120" s="56">
        <f t="shared" ref="G120" si="71">F120*D120</f>
        <v>0</v>
      </c>
      <c r="H120" s="56"/>
      <c r="I120" s="56"/>
      <c r="J120" s="56"/>
      <c r="L120" s="55">
        <f t="shared" ref="L120" si="72">SUM(G120+J120)</f>
        <v>0</v>
      </c>
    </row>
    <row r="121" spans="2:20" ht="15.75" customHeight="1" x14ac:dyDescent="0.25">
      <c r="B121" s="44" t="s">
        <v>198</v>
      </c>
      <c r="C121" s="17"/>
      <c r="D121" s="11">
        <v>4</v>
      </c>
      <c r="E121" s="11" t="s">
        <v>8</v>
      </c>
      <c r="G121" s="56">
        <f t="shared" ref="G121" si="73">F121*D121</f>
        <v>0</v>
      </c>
      <c r="H121" s="56"/>
      <c r="I121" s="56"/>
      <c r="J121" s="56"/>
      <c r="L121" s="55">
        <f t="shared" ref="L121:L122" si="74">SUM(G121+J121)</f>
        <v>0</v>
      </c>
    </row>
    <row r="122" spans="2:20" s="14" customFormat="1" x14ac:dyDescent="0.25">
      <c r="B122" s="14" t="s">
        <v>216</v>
      </c>
      <c r="D122" s="14">
        <v>4</v>
      </c>
      <c r="E122" s="14" t="s">
        <v>95</v>
      </c>
      <c r="F122" s="55"/>
      <c r="G122" s="55">
        <f t="shared" ref="G122" si="75">D122*F122</f>
        <v>0</v>
      </c>
      <c r="H122" s="55"/>
      <c r="I122" s="55"/>
      <c r="J122" s="55"/>
      <c r="K122" s="55"/>
      <c r="L122" s="55">
        <f t="shared" si="74"/>
        <v>0</v>
      </c>
    </row>
    <row r="123" spans="2:20" s="14" customFormat="1" x14ac:dyDescent="0.25">
      <c r="F123" s="55"/>
      <c r="G123" s="55"/>
      <c r="H123" s="55"/>
      <c r="I123" s="55"/>
      <c r="J123" s="55"/>
      <c r="K123" s="55"/>
      <c r="L123" s="55"/>
    </row>
    <row r="124" spans="2:20" x14ac:dyDescent="0.25">
      <c r="B124" s="11"/>
      <c r="C124" s="17"/>
      <c r="D124" s="11"/>
      <c r="E124" s="11"/>
      <c r="F124" s="56"/>
      <c r="G124" s="56"/>
      <c r="H124" s="56"/>
      <c r="J124" s="56"/>
    </row>
    <row r="125" spans="2:20" s="18" customFormat="1" x14ac:dyDescent="0.25">
      <c r="B125" s="42" t="s">
        <v>18</v>
      </c>
      <c r="C125" s="17"/>
      <c r="D125" s="11"/>
      <c r="E125" s="11"/>
      <c r="F125" s="56"/>
      <c r="G125" s="56"/>
      <c r="H125" s="56"/>
      <c r="I125" s="56"/>
      <c r="J125" s="56"/>
      <c r="K125" s="55"/>
      <c r="L125" s="55"/>
      <c r="M125" s="66"/>
      <c r="N125" s="63"/>
      <c r="O125" s="119"/>
      <c r="P125" s="108"/>
      <c r="Q125" s="108"/>
      <c r="R125" s="108"/>
      <c r="S125" s="108"/>
      <c r="T125" s="108"/>
    </row>
    <row r="126" spans="2:20" s="18" customFormat="1" x14ac:dyDescent="0.25">
      <c r="B126" s="4"/>
      <c r="C126" s="17"/>
      <c r="D126" s="11"/>
      <c r="E126" s="11"/>
      <c r="F126" s="56"/>
      <c r="G126" s="56"/>
      <c r="H126" s="56"/>
      <c r="I126" s="56"/>
      <c r="J126" s="56"/>
      <c r="K126" s="55"/>
      <c r="L126" s="55"/>
      <c r="M126" s="66"/>
      <c r="N126" s="63"/>
      <c r="O126" s="119"/>
      <c r="P126" s="108"/>
      <c r="Q126" s="108"/>
      <c r="R126" s="108"/>
      <c r="S126" s="108"/>
      <c r="T126" s="108"/>
    </row>
    <row r="127" spans="2:20" s="18" customFormat="1" ht="15.75" x14ac:dyDescent="0.25">
      <c r="B127" s="4" t="s">
        <v>23</v>
      </c>
      <c r="C127" s="17"/>
      <c r="D127" s="11">
        <v>980</v>
      </c>
      <c r="E127" s="11" t="s">
        <v>9</v>
      </c>
      <c r="F127" s="55"/>
      <c r="G127" s="56">
        <f t="shared" ref="G127:G134" si="76">D127*F127</f>
        <v>0</v>
      </c>
      <c r="H127" s="56"/>
      <c r="I127" s="56"/>
      <c r="J127" s="56"/>
      <c r="K127" s="55"/>
      <c r="L127" s="55">
        <f t="shared" ref="L127:L129" si="77">SUM(G127+J127)</f>
        <v>0</v>
      </c>
      <c r="M127" s="63"/>
      <c r="N127" s="63"/>
      <c r="O127" s="147"/>
      <c r="P127" s="108"/>
      <c r="Q127" s="108"/>
      <c r="R127" s="108"/>
      <c r="S127" s="108"/>
      <c r="T127" s="108"/>
    </row>
    <row r="128" spans="2:20" s="18" customFormat="1" ht="15.75" x14ac:dyDescent="0.25">
      <c r="B128" s="4" t="s">
        <v>31</v>
      </c>
      <c r="C128" s="17"/>
      <c r="D128" s="11">
        <v>10</v>
      </c>
      <c r="E128" s="11" t="s">
        <v>9</v>
      </c>
      <c r="F128" s="55"/>
      <c r="G128" s="56">
        <f t="shared" si="76"/>
        <v>0</v>
      </c>
      <c r="H128" s="56"/>
      <c r="I128" s="56"/>
      <c r="J128" s="56"/>
      <c r="K128" s="55"/>
      <c r="L128" s="55">
        <f t="shared" si="77"/>
        <v>0</v>
      </c>
      <c r="M128" s="66"/>
      <c r="N128" s="63"/>
      <c r="O128" s="147"/>
      <c r="P128" s="108"/>
      <c r="Q128" s="108"/>
      <c r="R128" s="108"/>
      <c r="S128" s="108"/>
      <c r="T128" s="108"/>
    </row>
    <row r="129" spans="2:33" s="18" customFormat="1" ht="15.75" x14ac:dyDescent="0.25">
      <c r="B129" s="4" t="s">
        <v>24</v>
      </c>
      <c r="C129" s="17"/>
      <c r="D129" s="11">
        <v>436</v>
      </c>
      <c r="E129" s="11" t="s">
        <v>8</v>
      </c>
      <c r="F129" s="55"/>
      <c r="G129" s="56">
        <f t="shared" si="76"/>
        <v>0</v>
      </c>
      <c r="H129" s="56"/>
      <c r="I129" s="56"/>
      <c r="J129" s="56"/>
      <c r="K129" s="55"/>
      <c r="L129" s="55">
        <f t="shared" si="77"/>
        <v>0</v>
      </c>
      <c r="M129" s="66"/>
      <c r="N129" s="63"/>
      <c r="O129" s="147"/>
      <c r="P129" s="108"/>
      <c r="Q129" s="108"/>
      <c r="R129" s="108"/>
      <c r="S129" s="108"/>
      <c r="T129" s="108"/>
    </row>
    <row r="130" spans="2:33" s="18" customFormat="1" x14ac:dyDescent="0.25">
      <c r="B130" s="4" t="s">
        <v>71</v>
      </c>
      <c r="C130" s="17"/>
      <c r="D130" s="134">
        <v>27</v>
      </c>
      <c r="E130" s="11" t="s">
        <v>8</v>
      </c>
      <c r="F130" s="55"/>
      <c r="G130" s="56">
        <f t="shared" ref="G130" si="78">D130*F130</f>
        <v>0</v>
      </c>
      <c r="H130" s="56"/>
      <c r="I130" s="56"/>
      <c r="J130" s="56"/>
      <c r="K130" s="55"/>
      <c r="L130" s="55">
        <f t="shared" ref="L130" si="79">SUM(G130+J130)</f>
        <v>0</v>
      </c>
      <c r="M130" s="66"/>
      <c r="N130" s="63"/>
      <c r="P130" s="120"/>
      <c r="Q130" s="120"/>
      <c r="R130" s="102"/>
      <c r="S130" s="102"/>
      <c r="T130" s="102"/>
      <c r="U130" s="102"/>
    </row>
    <row r="131" spans="2:33" s="18" customFormat="1" ht="15" customHeight="1" x14ac:dyDescent="0.25">
      <c r="B131" s="4" t="s">
        <v>201</v>
      </c>
      <c r="C131" s="17"/>
      <c r="D131" s="134">
        <v>13</v>
      </c>
      <c r="E131" s="11" t="s">
        <v>8</v>
      </c>
      <c r="F131" s="55"/>
      <c r="G131" s="56">
        <f t="shared" ref="G131" si="80">D131*F131</f>
        <v>0</v>
      </c>
      <c r="H131" s="56"/>
      <c r="I131" s="56"/>
      <c r="J131" s="56"/>
      <c r="K131" s="55"/>
      <c r="L131" s="55">
        <f t="shared" ref="L131" si="81">SUM(G131+J131)</f>
        <v>0</v>
      </c>
      <c r="M131" s="66"/>
      <c r="N131" s="63"/>
      <c r="P131" s="117"/>
      <c r="Q131" s="117"/>
      <c r="R131" s="102"/>
      <c r="S131" s="57"/>
      <c r="T131" s="57"/>
      <c r="U131" s="57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2:33" s="18" customFormat="1" ht="15" customHeight="1" x14ac:dyDescent="0.25">
      <c r="B132" t="s">
        <v>102</v>
      </c>
      <c r="C132" s="109"/>
      <c r="D132" s="11">
        <v>980</v>
      </c>
      <c r="E132" s="129" t="s">
        <v>9</v>
      </c>
      <c r="F132" s="139"/>
      <c r="G132" s="139">
        <f t="shared" ref="G132" si="82">D132*F132</f>
        <v>0</v>
      </c>
      <c r="H132" s="139"/>
      <c r="I132" s="139"/>
      <c r="J132" s="139"/>
      <c r="K132" s="140"/>
      <c r="L132" s="37">
        <f t="shared" ref="L132" si="83">SUM(G132+J132)</f>
        <v>0</v>
      </c>
      <c r="M132" s="66"/>
      <c r="N132" s="63"/>
      <c r="O132" s="133"/>
      <c r="P132" s="133"/>
      <c r="Q132" s="133"/>
      <c r="R132" s="133"/>
      <c r="S132" s="133"/>
    </row>
    <row r="133" spans="2:33" s="18" customFormat="1" ht="15" customHeight="1" x14ac:dyDescent="0.25">
      <c r="B133" t="s">
        <v>103</v>
      </c>
      <c r="C133" s="109"/>
      <c r="D133" s="11">
        <v>10</v>
      </c>
      <c r="E133" s="129" t="s">
        <v>9</v>
      </c>
      <c r="F133" s="139"/>
      <c r="G133" s="139">
        <f t="shared" ref="G133" si="84">D133*F133</f>
        <v>0</v>
      </c>
      <c r="H133" s="139"/>
      <c r="I133" s="139"/>
      <c r="J133" s="139"/>
      <c r="K133" s="140"/>
      <c r="L133" s="37">
        <f t="shared" ref="L133" si="85">SUM(G133+J133)</f>
        <v>0</v>
      </c>
      <c r="M133" s="66"/>
      <c r="N133" s="63"/>
      <c r="O133" s="147"/>
      <c r="P133" s="133"/>
      <c r="Q133" s="133"/>
      <c r="R133" s="133"/>
      <c r="S133" s="133"/>
    </row>
    <row r="134" spans="2:33" s="18" customFormat="1" ht="15" customHeight="1" x14ac:dyDescent="0.25">
      <c r="B134" t="s">
        <v>101</v>
      </c>
      <c r="C134" s="109"/>
      <c r="D134" s="128">
        <v>2.5</v>
      </c>
      <c r="E134" s="129" t="s">
        <v>10</v>
      </c>
      <c r="F134" s="139"/>
      <c r="G134" s="139">
        <f t="shared" si="76"/>
        <v>0</v>
      </c>
      <c r="H134" s="139"/>
      <c r="I134" s="139"/>
      <c r="J134" s="139"/>
      <c r="K134" s="140"/>
      <c r="L134" s="37">
        <f t="shared" ref="L134" si="86">SUM(G134+J134)</f>
        <v>0</v>
      </c>
      <c r="M134" s="66"/>
      <c r="N134" s="63"/>
      <c r="O134" s="147"/>
      <c r="P134" s="133"/>
      <c r="Q134" s="133"/>
      <c r="R134" s="133"/>
      <c r="S134" s="133"/>
    </row>
    <row r="135" spans="2:33" s="18" customFormat="1" ht="15" customHeight="1" x14ac:dyDescent="0.25">
      <c r="B135"/>
      <c r="C135" s="109"/>
      <c r="D135" s="128"/>
      <c r="E135" s="129"/>
      <c r="F135" s="139"/>
      <c r="G135" s="139"/>
      <c r="H135" s="139"/>
      <c r="I135" s="139"/>
      <c r="J135" s="139"/>
      <c r="K135" s="140"/>
      <c r="L135" s="37"/>
      <c r="M135" s="66"/>
      <c r="N135" s="63"/>
      <c r="O135" s="147"/>
      <c r="P135" s="133"/>
      <c r="Q135" s="133"/>
      <c r="R135" s="133"/>
      <c r="S135" s="133"/>
    </row>
    <row r="136" spans="2:33" s="18" customFormat="1" ht="15" customHeight="1" x14ac:dyDescent="0.25">
      <c r="B136"/>
      <c r="C136" s="109"/>
      <c r="D136" s="128"/>
      <c r="E136" s="129"/>
      <c r="F136" s="139"/>
      <c r="G136" s="139"/>
      <c r="H136" s="139"/>
      <c r="I136" s="139"/>
      <c r="J136" s="139"/>
      <c r="K136" s="140"/>
      <c r="L136" s="37"/>
      <c r="M136" s="66"/>
      <c r="N136" s="63"/>
      <c r="O136" s="133"/>
      <c r="P136" s="133"/>
      <c r="Q136" s="133"/>
      <c r="R136" s="133"/>
      <c r="S136" s="133"/>
    </row>
    <row r="137" spans="2:33" s="18" customFormat="1" ht="15" customHeight="1" x14ac:dyDescent="0.25">
      <c r="B137" s="42" t="s">
        <v>117</v>
      </c>
      <c r="C137" s="109"/>
      <c r="D137" s="128"/>
      <c r="E137" s="129"/>
      <c r="F137" s="139"/>
      <c r="G137" s="139"/>
      <c r="H137" s="139"/>
      <c r="I137" s="139"/>
      <c r="J137" s="139"/>
      <c r="K137" s="140"/>
      <c r="L137" s="37"/>
      <c r="M137" s="66"/>
      <c r="N137" s="63"/>
      <c r="O137" s="133"/>
      <c r="P137" s="133"/>
      <c r="Q137" s="133"/>
      <c r="R137" s="133"/>
      <c r="S137" s="133"/>
    </row>
    <row r="138" spans="2:33" s="18" customFormat="1" ht="15" customHeight="1" x14ac:dyDescent="0.25">
      <c r="B138"/>
      <c r="C138" s="109"/>
      <c r="D138" s="128"/>
      <c r="E138" s="129"/>
      <c r="F138" s="139"/>
      <c r="G138" s="139"/>
      <c r="H138" s="139"/>
      <c r="I138" s="139"/>
      <c r="J138" s="139"/>
      <c r="K138" s="140"/>
      <c r="L138" s="37"/>
      <c r="M138" s="66"/>
      <c r="N138" s="63"/>
      <c r="O138" s="133"/>
      <c r="P138" s="133"/>
      <c r="Q138" s="133"/>
      <c r="R138" s="133"/>
      <c r="S138" s="133"/>
    </row>
    <row r="139" spans="2:33" s="18" customFormat="1" ht="15" customHeight="1" x14ac:dyDescent="0.25">
      <c r="B139" s="111" t="s">
        <v>119</v>
      </c>
      <c r="C139" s="109"/>
      <c r="D139" s="128">
        <v>0.7</v>
      </c>
      <c r="E139" s="129" t="s">
        <v>121</v>
      </c>
      <c r="F139" s="139"/>
      <c r="G139" s="139">
        <f t="shared" ref="G139:G142" si="87">D139*F139</f>
        <v>0</v>
      </c>
      <c r="H139" s="139"/>
      <c r="I139" s="139"/>
      <c r="J139" s="139"/>
      <c r="K139" s="140"/>
      <c r="L139" s="37">
        <f t="shared" ref="L139:L142" si="88">SUM(G139+J139)</f>
        <v>0</v>
      </c>
      <c r="M139" s="66"/>
      <c r="N139" s="63"/>
      <c r="O139" s="133"/>
      <c r="P139" s="133"/>
      <c r="Q139" s="133"/>
      <c r="R139" s="133"/>
      <c r="S139" s="133"/>
    </row>
    <row r="140" spans="2:33" s="18" customFormat="1" ht="15" customHeight="1" x14ac:dyDescent="0.25">
      <c r="B140" s="111" t="s">
        <v>120</v>
      </c>
      <c r="C140" s="109"/>
      <c r="D140" s="128">
        <v>0.7</v>
      </c>
      <c r="E140" s="129" t="s">
        <v>121</v>
      </c>
      <c r="F140" s="139"/>
      <c r="G140" s="139">
        <f t="shared" si="87"/>
        <v>0</v>
      </c>
      <c r="H140" s="139"/>
      <c r="I140" s="139"/>
      <c r="J140" s="139"/>
      <c r="K140" s="140"/>
      <c r="L140" s="37">
        <f t="shared" si="88"/>
        <v>0</v>
      </c>
      <c r="M140" s="66"/>
      <c r="N140" s="63"/>
      <c r="O140" s="133"/>
      <c r="P140" s="133"/>
      <c r="Q140" s="133"/>
      <c r="R140" s="133"/>
      <c r="S140" s="133"/>
    </row>
    <row r="141" spans="2:33" s="18" customFormat="1" ht="15" customHeight="1" x14ac:dyDescent="0.25">
      <c r="B141" t="s">
        <v>118</v>
      </c>
      <c r="C141" s="109"/>
      <c r="D141" s="128">
        <v>0.7</v>
      </c>
      <c r="E141" s="129" t="s">
        <v>121</v>
      </c>
      <c r="F141" s="139"/>
      <c r="G141" s="139">
        <f t="shared" si="87"/>
        <v>0</v>
      </c>
      <c r="H141" s="139"/>
      <c r="I141" s="139"/>
      <c r="J141" s="139"/>
      <c r="K141" s="140"/>
      <c r="L141" s="37">
        <f t="shared" si="88"/>
        <v>0</v>
      </c>
      <c r="M141" s="66"/>
      <c r="N141" s="63"/>
      <c r="O141" s="133"/>
      <c r="P141" s="133"/>
      <c r="Q141" s="133"/>
      <c r="R141" s="133"/>
      <c r="S141" s="133"/>
    </row>
    <row r="142" spans="2:33" s="18" customFormat="1" ht="15" customHeight="1" x14ac:dyDescent="0.25">
      <c r="B142" t="s">
        <v>122</v>
      </c>
      <c r="C142" s="109"/>
      <c r="D142" s="128">
        <v>0.7</v>
      </c>
      <c r="E142" s="129" t="s">
        <v>121</v>
      </c>
      <c r="F142" s="139"/>
      <c r="G142" s="139">
        <f t="shared" si="87"/>
        <v>0</v>
      </c>
      <c r="H142" s="139"/>
      <c r="I142" s="139"/>
      <c r="J142" s="139"/>
      <c r="K142" s="140"/>
      <c r="L142" s="37">
        <f t="shared" si="88"/>
        <v>0</v>
      </c>
      <c r="M142" s="66"/>
      <c r="N142" s="63"/>
      <c r="O142" s="133"/>
      <c r="P142" s="133"/>
      <c r="Q142" s="133"/>
      <c r="R142" s="133"/>
      <c r="S142" s="133"/>
    </row>
    <row r="143" spans="2:33" s="18" customFormat="1" ht="15" customHeight="1" x14ac:dyDescent="0.25">
      <c r="B143" t="s">
        <v>123</v>
      </c>
      <c r="C143" s="109"/>
      <c r="D143" s="14">
        <v>1</v>
      </c>
      <c r="E143" s="11" t="s">
        <v>95</v>
      </c>
      <c r="F143" s="56"/>
      <c r="G143" s="56">
        <f t="shared" ref="G143" si="89">F143*D143</f>
        <v>0</v>
      </c>
      <c r="H143" s="56"/>
      <c r="I143" s="56"/>
      <c r="J143" s="56"/>
      <c r="K143" s="55"/>
      <c r="L143" s="55">
        <f>SUM(G143+J143)</f>
        <v>0</v>
      </c>
      <c r="M143" s="66"/>
      <c r="N143" s="63"/>
      <c r="O143" s="133"/>
      <c r="P143" s="133"/>
      <c r="Q143" s="133"/>
      <c r="R143" s="133"/>
      <c r="S143" s="133"/>
    </row>
    <row r="144" spans="2:33" x14ac:dyDescent="0.25">
      <c r="B144" s="8" t="s">
        <v>104</v>
      </c>
      <c r="D144" s="14">
        <v>1</v>
      </c>
      <c r="E144" s="11" t="s">
        <v>95</v>
      </c>
      <c r="F144" s="56"/>
      <c r="G144" s="56">
        <f t="shared" ref="G144" si="90">F144*D144</f>
        <v>0</v>
      </c>
      <c r="H144" s="56"/>
      <c r="I144" s="56"/>
      <c r="J144" s="56"/>
      <c r="L144" s="55">
        <f>SUM(G144+J144)</f>
        <v>0</v>
      </c>
    </row>
    <row r="146" spans="2:20" x14ac:dyDescent="0.25">
      <c r="B146" s="8" t="s">
        <v>116</v>
      </c>
      <c r="D146" s="14">
        <v>1</v>
      </c>
      <c r="E146" s="11" t="s">
        <v>95</v>
      </c>
      <c r="F146" s="56"/>
      <c r="G146" s="56">
        <f t="shared" ref="G146" si="91">F146*D146</f>
        <v>0</v>
      </c>
      <c r="H146" s="56"/>
      <c r="I146" s="56"/>
      <c r="J146" s="56"/>
      <c r="L146" s="55">
        <f>SUM(G146+J146)</f>
        <v>0</v>
      </c>
    </row>
    <row r="147" spans="2:20" x14ac:dyDescent="0.25">
      <c r="B147" s="8" t="s">
        <v>200</v>
      </c>
      <c r="D147" s="14">
        <v>1</v>
      </c>
      <c r="E147" s="11" t="s">
        <v>95</v>
      </c>
      <c r="F147" s="56"/>
      <c r="G147" s="56">
        <f t="shared" ref="G147" si="92">F147*D147</f>
        <v>0</v>
      </c>
      <c r="H147" s="56"/>
      <c r="I147" s="56"/>
      <c r="J147" s="56"/>
      <c r="L147" s="55">
        <f>SUM(G147+J147)</f>
        <v>0</v>
      </c>
    </row>
    <row r="148" spans="2:20" x14ac:dyDescent="0.25">
      <c r="B148" s="8"/>
      <c r="E148" s="11"/>
      <c r="F148" s="56"/>
      <c r="G148" s="56"/>
      <c r="H148" s="56"/>
      <c r="I148" s="56"/>
      <c r="J148" s="56"/>
    </row>
    <row r="149" spans="2:20" x14ac:dyDescent="0.25">
      <c r="B149" s="112" t="s">
        <v>202</v>
      </c>
      <c r="D149" s="14">
        <v>5</v>
      </c>
      <c r="E149" s="11" t="s">
        <v>10</v>
      </c>
      <c r="F149" s="56"/>
      <c r="G149" s="56">
        <f t="shared" ref="G149:G151" si="93">F149*D149</f>
        <v>0</v>
      </c>
      <c r="H149" s="56"/>
      <c r="I149" s="56"/>
      <c r="J149" s="56"/>
      <c r="L149" s="55">
        <f>SUM(G149+J149)</f>
        <v>0</v>
      </c>
    </row>
    <row r="150" spans="2:20" x14ac:dyDescent="0.25">
      <c r="B150" s="112" t="s">
        <v>204</v>
      </c>
      <c r="D150" s="14">
        <v>5</v>
      </c>
      <c r="E150" s="11" t="s">
        <v>10</v>
      </c>
      <c r="F150" s="56"/>
      <c r="G150" s="56">
        <f t="shared" si="93"/>
        <v>0</v>
      </c>
      <c r="H150" s="56"/>
      <c r="I150" s="56"/>
      <c r="J150" s="56">
        <f>I150*D150</f>
        <v>0</v>
      </c>
      <c r="L150" s="55">
        <f>SUM(G150+J150)</f>
        <v>0</v>
      </c>
    </row>
    <row r="151" spans="2:20" x14ac:dyDescent="0.25">
      <c r="B151" s="112" t="s">
        <v>203</v>
      </c>
      <c r="D151" s="14">
        <v>5</v>
      </c>
      <c r="E151" s="11" t="s">
        <v>10</v>
      </c>
      <c r="F151" s="56"/>
      <c r="G151" s="56">
        <f t="shared" si="93"/>
        <v>0</v>
      </c>
      <c r="H151" s="56"/>
      <c r="I151" s="56"/>
      <c r="J151" s="56">
        <f>I151*D151</f>
        <v>0</v>
      </c>
      <c r="L151" s="55">
        <f>SUM(G151+J151)</f>
        <v>0</v>
      </c>
    </row>
    <row r="152" spans="2:20" x14ac:dyDescent="0.25">
      <c r="B152" s="8"/>
      <c r="D152" s="49"/>
      <c r="E152" s="18"/>
      <c r="F152" s="142"/>
      <c r="G152" s="56"/>
      <c r="H152" s="142"/>
      <c r="I152" s="142"/>
      <c r="J152" s="56"/>
      <c r="M152" s="138"/>
    </row>
    <row r="153" spans="2:20" x14ac:dyDescent="0.25">
      <c r="B153" s="8"/>
      <c r="D153" s="49"/>
      <c r="E153" s="18"/>
      <c r="F153" s="142"/>
      <c r="G153" s="56"/>
      <c r="H153" s="142"/>
      <c r="I153" s="142"/>
      <c r="J153" s="56"/>
      <c r="M153" s="138"/>
    </row>
    <row r="154" spans="2:20" s="92" customFormat="1" x14ac:dyDescent="0.25">
      <c r="B154" s="165" t="s">
        <v>212</v>
      </c>
      <c r="D154" s="95"/>
      <c r="F154" s="55"/>
      <c r="G154" s="55"/>
      <c r="H154" s="55"/>
      <c r="I154" s="55"/>
      <c r="J154" s="55"/>
      <c r="K154" s="55"/>
      <c r="L154" s="55"/>
      <c r="M154" s="41"/>
      <c r="N154" s="14"/>
    </row>
    <row r="155" spans="2:20" s="92" customFormat="1" x14ac:dyDescent="0.25">
      <c r="B155" s="166"/>
      <c r="D155" s="95"/>
      <c r="F155" s="55"/>
      <c r="G155" s="55"/>
      <c r="H155" s="55"/>
      <c r="I155" s="55"/>
      <c r="J155" s="55"/>
      <c r="K155" s="55"/>
      <c r="L155" s="55"/>
      <c r="M155" s="41"/>
      <c r="N155" s="14"/>
    </row>
    <row r="156" spans="2:20" s="18" customFormat="1" ht="15" customHeight="1" x14ac:dyDescent="0.25">
      <c r="B156" s="167" t="s">
        <v>213</v>
      </c>
      <c r="D156" s="58">
        <v>15</v>
      </c>
      <c r="E156" s="11" t="s">
        <v>9</v>
      </c>
      <c r="F156" s="55"/>
      <c r="G156" s="55">
        <f t="shared" ref="G156:G158" si="94">F156*D156</f>
        <v>0</v>
      </c>
      <c r="H156" s="55"/>
      <c r="I156" s="55"/>
      <c r="J156" s="55"/>
      <c r="K156" s="55"/>
      <c r="L156" s="55">
        <f t="shared" ref="L156:L158" si="95">J156+G156</f>
        <v>0</v>
      </c>
      <c r="M156" s="41"/>
      <c r="N156" s="12"/>
    </row>
    <row r="157" spans="2:20" s="18" customFormat="1" ht="15" customHeight="1" x14ac:dyDescent="0.25">
      <c r="B157" s="167" t="s">
        <v>214</v>
      </c>
      <c r="D157" s="58">
        <v>15</v>
      </c>
      <c r="E157" s="11" t="s">
        <v>9</v>
      </c>
      <c r="F157" s="55"/>
      <c r="G157" s="55">
        <f t="shared" si="94"/>
        <v>0</v>
      </c>
      <c r="H157" s="55"/>
      <c r="I157" s="55"/>
      <c r="J157" s="55"/>
      <c r="K157" s="55"/>
      <c r="L157" s="55">
        <f t="shared" si="95"/>
        <v>0</v>
      </c>
      <c r="M157" s="41"/>
      <c r="N157" s="12"/>
    </row>
    <row r="158" spans="2:20" s="18" customFormat="1" ht="15" customHeight="1" x14ac:dyDescent="0.25">
      <c r="B158" s="167" t="s">
        <v>215</v>
      </c>
      <c r="D158" s="58">
        <v>7</v>
      </c>
      <c r="E158" s="11" t="s">
        <v>10</v>
      </c>
      <c r="F158" s="55"/>
      <c r="G158" s="55">
        <f t="shared" si="94"/>
        <v>0</v>
      </c>
      <c r="H158" s="55"/>
      <c r="I158" s="55"/>
      <c r="J158" s="55"/>
      <c r="K158" s="55"/>
      <c r="L158" s="55">
        <f t="shared" si="95"/>
        <v>0</v>
      </c>
      <c r="M158" s="41"/>
      <c r="N158" s="12"/>
    </row>
    <row r="159" spans="2:20" x14ac:dyDescent="0.25">
      <c r="B159" s="8"/>
      <c r="D159" s="49"/>
      <c r="E159" s="18"/>
      <c r="F159" s="142"/>
      <c r="G159" s="56"/>
      <c r="H159" s="142"/>
      <c r="I159" s="142"/>
      <c r="J159" s="56"/>
      <c r="M159" s="138"/>
    </row>
    <row r="160" spans="2:20" s="18" customFormat="1" ht="15" customHeight="1" x14ac:dyDescent="0.25">
      <c r="B160" s="48"/>
      <c r="D160" s="49"/>
      <c r="F160" s="142"/>
      <c r="G160" s="56"/>
      <c r="H160" s="142"/>
      <c r="I160" s="142"/>
      <c r="J160" s="56"/>
      <c r="K160" s="142"/>
      <c r="L160" s="55"/>
      <c r="M160" s="66"/>
      <c r="N160" s="63"/>
      <c r="O160" s="120"/>
      <c r="P160" s="102"/>
      <c r="Q160" s="102"/>
      <c r="R160" s="102"/>
      <c r="S160" s="102"/>
      <c r="T160" s="108"/>
    </row>
    <row r="161" spans="1:20" x14ac:dyDescent="0.25">
      <c r="B161" s="40" t="s">
        <v>5</v>
      </c>
      <c r="G161" s="56"/>
      <c r="J161" s="56"/>
    </row>
    <row r="162" spans="1:20" x14ac:dyDescent="0.25">
      <c r="B162" s="13"/>
      <c r="G162" s="56"/>
      <c r="J162" s="56"/>
    </row>
    <row r="163" spans="1:20" x14ac:dyDescent="0.25">
      <c r="B163" s="4" t="s">
        <v>105</v>
      </c>
      <c r="D163" s="4">
        <v>82</v>
      </c>
      <c r="E163" s="4" t="s">
        <v>13</v>
      </c>
      <c r="G163" s="56">
        <f t="shared" ref="G163" si="96">D163*F163</f>
        <v>0</v>
      </c>
      <c r="J163" s="56"/>
      <c r="L163" s="55">
        <f t="shared" ref="L163" si="97">SUM(G163+J163)</f>
        <v>0</v>
      </c>
    </row>
    <row r="164" spans="1:20" x14ac:dyDescent="0.25">
      <c r="B164" s="4" t="s">
        <v>85</v>
      </c>
      <c r="D164" s="4">
        <v>78</v>
      </c>
      <c r="E164" s="4" t="s">
        <v>13</v>
      </c>
      <c r="G164" s="56">
        <f t="shared" ref="G164:G165" si="98">D164*F164</f>
        <v>0</v>
      </c>
      <c r="J164" s="56"/>
      <c r="L164" s="55">
        <f t="shared" ref="L164:L165" si="99">SUM(G164+J164)</f>
        <v>0</v>
      </c>
    </row>
    <row r="165" spans="1:20" x14ac:dyDescent="0.25">
      <c r="B165" s="4" t="s">
        <v>86</v>
      </c>
      <c r="D165" s="4">
        <v>35</v>
      </c>
      <c r="E165" s="4" t="s">
        <v>13</v>
      </c>
      <c r="G165" s="56">
        <f t="shared" si="98"/>
        <v>0</v>
      </c>
      <c r="J165" s="56"/>
      <c r="L165" s="55">
        <f t="shared" si="99"/>
        <v>0</v>
      </c>
    </row>
    <row r="166" spans="1:20" x14ac:dyDescent="0.25">
      <c r="B166" s="4" t="s">
        <v>29</v>
      </c>
      <c r="D166" s="4">
        <v>32</v>
      </c>
      <c r="E166" s="4" t="s">
        <v>13</v>
      </c>
      <c r="G166" s="56">
        <f t="shared" ref="G166" si="100">D166*F166</f>
        <v>0</v>
      </c>
      <c r="J166" s="56"/>
      <c r="L166" s="55">
        <f t="shared" ref="L166" si="101">SUM(G166+J166)</f>
        <v>0</v>
      </c>
    </row>
    <row r="167" spans="1:20" x14ac:dyDescent="0.25">
      <c r="B167" s="4" t="s">
        <v>32</v>
      </c>
      <c r="D167" s="4">
        <v>8</v>
      </c>
      <c r="E167" s="4" t="s">
        <v>13</v>
      </c>
      <c r="G167" s="56">
        <f t="shared" ref="G167:G170" si="102">D167*F167</f>
        <v>0</v>
      </c>
      <c r="J167" s="56"/>
      <c r="L167" s="55">
        <f t="shared" ref="L167:L170" si="103">SUM(G167+J167)</f>
        <v>0</v>
      </c>
    </row>
    <row r="168" spans="1:20" x14ac:dyDescent="0.25">
      <c r="B168" s="4" t="s">
        <v>19</v>
      </c>
      <c r="D168" s="4">
        <v>30</v>
      </c>
      <c r="E168" s="4" t="s">
        <v>13</v>
      </c>
      <c r="G168" s="56">
        <f t="shared" si="102"/>
        <v>0</v>
      </c>
      <c r="J168" s="56"/>
      <c r="L168" s="55">
        <f t="shared" si="103"/>
        <v>0</v>
      </c>
    </row>
    <row r="169" spans="1:20" x14ac:dyDescent="0.25">
      <c r="B169" s="4" t="s">
        <v>50</v>
      </c>
      <c r="D169" s="4">
        <v>24</v>
      </c>
      <c r="E169" s="4" t="s">
        <v>13</v>
      </c>
      <c r="G169" s="56">
        <f t="shared" si="102"/>
        <v>0</v>
      </c>
      <c r="J169" s="56"/>
      <c r="L169" s="55">
        <f t="shared" si="103"/>
        <v>0</v>
      </c>
    </row>
    <row r="170" spans="1:20" x14ac:dyDescent="0.25">
      <c r="B170" s="4" t="s">
        <v>20</v>
      </c>
      <c r="D170" s="4">
        <v>8</v>
      </c>
      <c r="E170" s="11" t="s">
        <v>13</v>
      </c>
      <c r="G170" s="56">
        <f t="shared" si="102"/>
        <v>0</v>
      </c>
      <c r="J170" s="56"/>
      <c r="L170" s="55">
        <f t="shared" si="103"/>
        <v>0</v>
      </c>
    </row>
    <row r="171" spans="1:20" x14ac:dyDescent="0.25">
      <c r="D171" s="4"/>
      <c r="E171" s="11"/>
      <c r="G171" s="56"/>
      <c r="J171" s="56"/>
    </row>
    <row r="172" spans="1:20" x14ac:dyDescent="0.25">
      <c r="B172" s="11" t="s">
        <v>40</v>
      </c>
      <c r="C172" s="17"/>
      <c r="D172" s="14">
        <v>3.5</v>
      </c>
      <c r="E172" s="11" t="s">
        <v>17</v>
      </c>
      <c r="F172" s="56"/>
      <c r="G172" s="56"/>
      <c r="H172" s="56"/>
      <c r="J172" s="56">
        <f>SUM(J10:J170)</f>
        <v>0</v>
      </c>
      <c r="L172" s="55">
        <f>J172/100*D172</f>
        <v>0</v>
      </c>
      <c r="M172" s="138"/>
    </row>
    <row r="173" spans="1:20" x14ac:dyDescent="0.25">
      <c r="B173" s="11" t="s">
        <v>48</v>
      </c>
      <c r="C173" s="17"/>
      <c r="D173" s="14">
        <v>4.8</v>
      </c>
      <c r="E173" s="11" t="s">
        <v>17</v>
      </c>
      <c r="F173" s="56"/>
      <c r="G173" s="56">
        <f>SUM(G10:G166)</f>
        <v>0</v>
      </c>
      <c r="H173" s="56"/>
      <c r="L173" s="55">
        <f>G173/100*D173</f>
        <v>0</v>
      </c>
      <c r="M173" s="138"/>
    </row>
    <row r="174" spans="1:20" s="14" customFormat="1" x14ac:dyDescent="0.25">
      <c r="B174" s="11" t="s">
        <v>84</v>
      </c>
      <c r="C174" s="11"/>
      <c r="D174" s="105">
        <v>2</v>
      </c>
      <c r="E174" s="11" t="s">
        <v>17</v>
      </c>
      <c r="F174" s="56"/>
      <c r="G174" s="56">
        <f>G173</f>
        <v>0</v>
      </c>
      <c r="H174" s="56"/>
      <c r="I174" s="55"/>
      <c r="J174" s="56">
        <f>J172</f>
        <v>0</v>
      </c>
      <c r="K174" s="55"/>
      <c r="L174" s="55">
        <f>(G174+J174)/100*D174</f>
        <v>0</v>
      </c>
      <c r="M174" s="138"/>
      <c r="N174" s="63"/>
    </row>
    <row r="175" spans="1:20" s="14" customFormat="1" ht="15.75" thickBot="1" x14ac:dyDescent="0.3">
      <c r="B175" s="11"/>
      <c r="C175" s="11"/>
      <c r="D175" s="105"/>
      <c r="E175" s="11"/>
      <c r="F175" s="56"/>
      <c r="G175" s="56"/>
      <c r="H175" s="56"/>
      <c r="I175" s="55"/>
      <c r="J175" s="56"/>
      <c r="K175" s="55"/>
      <c r="L175" s="55"/>
      <c r="M175" s="66"/>
      <c r="N175" s="63"/>
    </row>
    <row r="176" spans="1:20" s="38" customFormat="1" ht="15.75" thickBot="1" x14ac:dyDescent="0.3">
      <c r="A176" s="50"/>
      <c r="B176" s="51" t="s">
        <v>54</v>
      </c>
      <c r="C176" s="19"/>
      <c r="D176" s="52"/>
      <c r="E176" s="19"/>
      <c r="F176" s="143"/>
      <c r="G176" s="144"/>
      <c r="H176" s="144"/>
      <c r="I176" s="144"/>
      <c r="J176" s="144"/>
      <c r="K176" s="143"/>
      <c r="L176" s="54">
        <f>SUM(L10:L174)</f>
        <v>0</v>
      </c>
      <c r="M176" s="138"/>
      <c r="N176" s="54"/>
      <c r="O176" s="115"/>
      <c r="P176" s="41"/>
      <c r="Q176" s="41"/>
      <c r="R176" s="41"/>
      <c r="S176" s="41"/>
      <c r="T176" s="41"/>
    </row>
    <row r="179" spans="1:12" s="32" customFormat="1" ht="13.5" customHeight="1" x14ac:dyDescent="0.25">
      <c r="A179" s="2"/>
      <c r="B179" s="131"/>
      <c r="C179" s="1"/>
      <c r="D179" s="1"/>
      <c r="E179" s="1"/>
      <c r="F179" s="145"/>
      <c r="G179" s="145"/>
      <c r="H179" s="145"/>
      <c r="I179" s="145"/>
      <c r="J179" s="145"/>
      <c r="K179" s="145"/>
      <c r="L179" s="146"/>
    </row>
    <row r="180" spans="1:12" s="32" customFormat="1" ht="14.25" customHeight="1" x14ac:dyDescent="0.2">
      <c r="B180" s="132"/>
      <c r="F180" s="146"/>
      <c r="G180" s="146"/>
      <c r="H180" s="146"/>
      <c r="I180" s="146"/>
      <c r="J180" s="146"/>
      <c r="K180" s="146"/>
      <c r="L180" s="146"/>
    </row>
    <row r="181" spans="1:12" s="32" customFormat="1" ht="14.25" customHeight="1" x14ac:dyDescent="0.25">
      <c r="A181" s="2"/>
      <c r="B181" s="110"/>
      <c r="C181" s="1"/>
      <c r="D181" s="1"/>
      <c r="E181" s="1"/>
      <c r="F181" s="145"/>
      <c r="G181" s="145"/>
      <c r="H181" s="145"/>
      <c r="I181" s="145"/>
      <c r="J181" s="145"/>
      <c r="K181" s="145"/>
      <c r="L181" s="146"/>
    </row>
    <row r="182" spans="1:12" s="32" customFormat="1" ht="14.25" customHeight="1" x14ac:dyDescent="0.2">
      <c r="B182" s="132"/>
      <c r="F182" s="146"/>
      <c r="G182" s="146"/>
      <c r="H182" s="146"/>
      <c r="I182" s="146"/>
      <c r="J182" s="146"/>
      <c r="K182" s="146"/>
      <c r="L182" s="146"/>
    </row>
    <row r="183" spans="1:12" s="32" customFormat="1" ht="14.25" customHeight="1" x14ac:dyDescent="0.2">
      <c r="B183" s="132"/>
      <c r="F183" s="146"/>
      <c r="G183" s="146"/>
      <c r="H183" s="146"/>
      <c r="I183" s="146"/>
      <c r="J183" s="146"/>
      <c r="K183" s="146"/>
      <c r="L183" s="146"/>
    </row>
  </sheetData>
  <mergeCells count="3">
    <mergeCell ref="B1:F3"/>
    <mergeCell ref="F5:G5"/>
    <mergeCell ref="I5:J5"/>
  </mergeCells>
  <phoneticPr fontId="41" type="noConversion"/>
  <printOptions gridLines="1"/>
  <pageMargins left="0.31496062992125984" right="0.31496062992125984" top="0.39370078740157483" bottom="0.43307086614173229" header="0.31496062992125984" footer="0.31496062992125984"/>
  <pageSetup paperSize="9" scale="89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1"/>
  <sheetViews>
    <sheetView topLeftCell="A26" zoomScale="90" zoomScaleNormal="90" workbookViewId="0">
      <selection activeCell="Q105" sqref="Q105"/>
    </sheetView>
  </sheetViews>
  <sheetFormatPr defaultColWidth="9.140625" defaultRowHeight="15" x14ac:dyDescent="0.25"/>
  <cols>
    <col min="1" max="1" width="1.85546875" style="4" customWidth="1"/>
    <col min="2" max="2" width="65.7109375" style="4" customWidth="1"/>
    <col min="3" max="3" width="1.140625" style="4" customWidth="1"/>
    <col min="4" max="4" width="5.140625" style="14" customWidth="1"/>
    <col min="5" max="5" width="4.140625" style="4" customWidth="1"/>
    <col min="6" max="6" width="11.140625" style="12" customWidth="1"/>
    <col min="7" max="7" width="10.5703125" style="6" customWidth="1"/>
    <col min="8" max="8" width="1" style="6" customWidth="1"/>
    <col min="9" max="9" width="11.28515625" style="12" customWidth="1"/>
    <col min="10" max="10" width="11.5703125" style="6" customWidth="1"/>
    <col min="11" max="11" width="1.140625" style="6" customWidth="1"/>
    <col min="12" max="12" width="12.7109375" style="6" customWidth="1"/>
    <col min="13" max="13" width="13.7109375" style="76" customWidth="1"/>
    <col min="14" max="14" width="14.7109375" style="4" customWidth="1"/>
    <col min="15" max="16384" width="9.140625" style="4"/>
  </cols>
  <sheetData>
    <row r="1" spans="2:16" ht="14.25" customHeight="1" x14ac:dyDescent="0.25">
      <c r="B1" s="177" t="s">
        <v>128</v>
      </c>
      <c r="C1" s="178"/>
      <c r="D1" s="178"/>
      <c r="E1" s="178"/>
      <c r="F1" s="178"/>
      <c r="I1" s="6"/>
    </row>
    <row r="2" spans="2:16" ht="14.25" customHeight="1" x14ac:dyDescent="0.25">
      <c r="B2" s="177"/>
      <c r="C2" s="178"/>
      <c r="D2" s="178"/>
      <c r="E2" s="178"/>
      <c r="F2" s="178"/>
      <c r="I2" s="6"/>
    </row>
    <row r="3" spans="2:16" ht="14.25" customHeight="1" x14ac:dyDescent="0.25">
      <c r="B3" s="179"/>
      <c r="C3" s="179"/>
      <c r="D3" s="179"/>
      <c r="E3" s="179"/>
      <c r="F3" s="179"/>
      <c r="G3" s="77"/>
      <c r="H3" s="77"/>
      <c r="I3" s="77"/>
      <c r="J3" s="77"/>
      <c r="K3" s="77"/>
      <c r="L3" s="77"/>
    </row>
    <row r="4" spans="2:16" s="13" customFormat="1" ht="30" x14ac:dyDescent="0.25">
      <c r="B4" s="151" t="s">
        <v>156</v>
      </c>
      <c r="D4" s="39"/>
      <c r="F4" s="181" t="s">
        <v>1</v>
      </c>
      <c r="G4" s="181"/>
      <c r="H4" s="78"/>
      <c r="I4" s="181" t="s">
        <v>2</v>
      </c>
      <c r="J4" s="181"/>
      <c r="K4" s="78"/>
      <c r="L4" s="78" t="s">
        <v>3</v>
      </c>
      <c r="M4" s="79"/>
    </row>
    <row r="5" spans="2:16" ht="6" customHeight="1" x14ac:dyDescent="0.25"/>
    <row r="6" spans="2:16" ht="14.25" customHeight="1" x14ac:dyDescent="0.25">
      <c r="G6" s="80" t="s">
        <v>11</v>
      </c>
      <c r="H6" s="80"/>
      <c r="I6" s="36"/>
      <c r="J6" s="80" t="s">
        <v>12</v>
      </c>
    </row>
    <row r="7" spans="2:16" ht="14.25" customHeight="1" x14ac:dyDescent="0.25">
      <c r="G7" s="80"/>
      <c r="H7" s="80"/>
      <c r="I7" s="36"/>
      <c r="J7" s="80"/>
    </row>
    <row r="8" spans="2:16" x14ac:dyDescent="0.25">
      <c r="B8" s="40" t="s">
        <v>130</v>
      </c>
      <c r="F8" s="55"/>
      <c r="G8" s="37"/>
      <c r="H8" s="37"/>
      <c r="I8" s="55"/>
      <c r="J8" s="37"/>
      <c r="K8" s="37"/>
      <c r="L8" s="37"/>
      <c r="N8" s="53"/>
    </row>
    <row r="9" spans="2:16" ht="30" x14ac:dyDescent="0.25">
      <c r="B9" s="149" t="s">
        <v>168</v>
      </c>
      <c r="D9" s="14">
        <v>1</v>
      </c>
      <c r="E9" s="4" t="s">
        <v>33</v>
      </c>
      <c r="F9" s="37"/>
      <c r="G9" s="37">
        <f t="shared" ref="G9:G16" si="0">F9*D9</f>
        <v>0</v>
      </c>
      <c r="H9" s="37"/>
      <c r="I9" s="55"/>
      <c r="J9" s="37">
        <f t="shared" ref="J9:J16" si="1">I9*D9</f>
        <v>0</v>
      </c>
      <c r="K9" s="37"/>
      <c r="L9" s="37">
        <f t="shared" ref="L9:L21" si="2">SUM(G9+J9)</f>
        <v>0</v>
      </c>
      <c r="M9" s="10"/>
      <c r="N9" s="53"/>
      <c r="O9"/>
    </row>
    <row r="10" spans="2:16" x14ac:dyDescent="0.25">
      <c r="B10" s="111" t="s">
        <v>112</v>
      </c>
      <c r="D10" s="14">
        <v>1</v>
      </c>
      <c r="E10" s="4" t="s">
        <v>33</v>
      </c>
      <c r="F10" s="37"/>
      <c r="G10" s="37">
        <f t="shared" si="0"/>
        <v>0</v>
      </c>
      <c r="H10" s="37"/>
      <c r="I10" s="55"/>
      <c r="J10" s="37">
        <f t="shared" si="1"/>
        <v>0</v>
      </c>
      <c r="K10" s="37"/>
      <c r="L10" s="37">
        <f>SUM(G10+J10)</f>
        <v>0</v>
      </c>
      <c r="M10" s="75"/>
      <c r="N10" s="53"/>
      <c r="O10"/>
    </row>
    <row r="11" spans="2:16" customFormat="1" x14ac:dyDescent="0.25">
      <c r="B11" s="111" t="s">
        <v>157</v>
      </c>
      <c r="D11" s="89">
        <v>1</v>
      </c>
      <c r="E11" t="s">
        <v>33</v>
      </c>
      <c r="F11" s="140"/>
      <c r="G11" s="140">
        <f>F11*D11</f>
        <v>0</v>
      </c>
      <c r="H11" s="140"/>
      <c r="I11" s="140"/>
      <c r="J11" s="140">
        <f>I11*D11</f>
        <v>0</v>
      </c>
      <c r="K11" s="140"/>
      <c r="L11" s="140">
        <f t="shared" ref="L11" si="3">SUM(G11+J11)</f>
        <v>0</v>
      </c>
      <c r="M11" s="152"/>
      <c r="N11" s="53"/>
      <c r="P11" s="153"/>
    </row>
    <row r="12" spans="2:16" x14ac:dyDescent="0.25">
      <c r="B12" s="111" t="s">
        <v>152</v>
      </c>
      <c r="D12" s="4">
        <v>1</v>
      </c>
      <c r="E12" s="4" t="s">
        <v>33</v>
      </c>
      <c r="F12" s="37"/>
      <c r="G12" s="37">
        <f t="shared" ref="G12" si="4">F12*D12</f>
        <v>0</v>
      </c>
      <c r="H12" s="37"/>
      <c r="I12" s="55"/>
      <c r="J12" s="37">
        <f t="shared" ref="J12" si="5">I12*D12</f>
        <v>0</v>
      </c>
      <c r="K12" s="37"/>
      <c r="L12" s="37">
        <f>SUM(G12+J12)</f>
        <v>0</v>
      </c>
      <c r="M12" s="6"/>
      <c r="N12" s="53"/>
    </row>
    <row r="13" spans="2:16" x14ac:dyDescent="0.25">
      <c r="B13" s="111" t="s">
        <v>135</v>
      </c>
      <c r="D13" s="4">
        <v>1</v>
      </c>
      <c r="E13" s="4" t="s">
        <v>33</v>
      </c>
      <c r="F13" s="37"/>
      <c r="G13" s="37">
        <f t="shared" si="0"/>
        <v>0</v>
      </c>
      <c r="H13" s="37"/>
      <c r="I13" s="55"/>
      <c r="J13" s="37">
        <f t="shared" si="1"/>
        <v>0</v>
      </c>
      <c r="K13" s="37"/>
      <c r="L13" s="37">
        <f>SUM(G13+J13)</f>
        <v>0</v>
      </c>
      <c r="M13" s="6"/>
      <c r="N13" s="53"/>
    </row>
    <row r="14" spans="2:16" x14ac:dyDescent="0.25">
      <c r="B14" s="111" t="s">
        <v>108</v>
      </c>
      <c r="D14" s="14">
        <v>1</v>
      </c>
      <c r="E14" s="4" t="s">
        <v>33</v>
      </c>
      <c r="F14" s="37"/>
      <c r="G14" s="37">
        <f t="shared" si="0"/>
        <v>0</v>
      </c>
      <c r="H14" s="37"/>
      <c r="I14" s="55"/>
      <c r="J14" s="37">
        <f t="shared" si="1"/>
        <v>0</v>
      </c>
      <c r="K14" s="37"/>
      <c r="L14" s="37">
        <f t="shared" ref="L14" si="6">SUM(G14+J14)</f>
        <v>0</v>
      </c>
      <c r="M14" s="75"/>
      <c r="N14" s="53"/>
    </row>
    <row r="15" spans="2:16" x14ac:dyDescent="0.25">
      <c r="B15" s="111" t="s">
        <v>83</v>
      </c>
      <c r="D15" s="14">
        <v>3</v>
      </c>
      <c r="E15" s="4" t="s">
        <v>33</v>
      </c>
      <c r="F15" s="37"/>
      <c r="G15" s="37">
        <f t="shared" ref="G15" si="7">F15*D15</f>
        <v>0</v>
      </c>
      <c r="H15" s="37"/>
      <c r="I15" s="55"/>
      <c r="J15" s="37">
        <f t="shared" ref="J15" si="8">I15*D15</f>
        <v>0</v>
      </c>
      <c r="K15" s="37"/>
      <c r="L15" s="140">
        <f t="shared" ref="L15" si="9">SUM(G15+J15)</f>
        <v>0</v>
      </c>
      <c r="M15" s="75"/>
      <c r="N15" s="53"/>
      <c r="O15"/>
    </row>
    <row r="16" spans="2:16" x14ac:dyDescent="0.25">
      <c r="B16" s="111" t="s">
        <v>136</v>
      </c>
      <c r="D16" s="14">
        <v>1</v>
      </c>
      <c r="E16" s="4" t="s">
        <v>33</v>
      </c>
      <c r="F16" s="37"/>
      <c r="G16" s="37">
        <f t="shared" si="0"/>
        <v>0</v>
      </c>
      <c r="H16" s="37"/>
      <c r="I16" s="55"/>
      <c r="J16" s="37">
        <f t="shared" si="1"/>
        <v>0</v>
      </c>
      <c r="K16" s="37"/>
      <c r="L16" s="37">
        <f>SUM(G16+J16)</f>
        <v>0</v>
      </c>
      <c r="M16" s="6"/>
      <c r="N16" s="53"/>
      <c r="O16"/>
    </row>
    <row r="17" spans="2:15" x14ac:dyDescent="0.25">
      <c r="B17" s="111" t="s">
        <v>132</v>
      </c>
      <c r="D17" s="14">
        <v>2</v>
      </c>
      <c r="E17" s="4" t="s">
        <v>33</v>
      </c>
      <c r="F17" s="37"/>
      <c r="G17" s="37">
        <f t="shared" ref="G17" si="10">F17*D17</f>
        <v>0</v>
      </c>
      <c r="H17" s="37"/>
      <c r="I17" s="55"/>
      <c r="J17" s="37">
        <f t="shared" ref="J17" si="11">I17*D17</f>
        <v>0</v>
      </c>
      <c r="K17" s="37"/>
      <c r="L17" s="37">
        <f>SUM(G17+J17)</f>
        <v>0</v>
      </c>
      <c r="M17" s="6"/>
      <c r="N17" s="53"/>
      <c r="O17"/>
    </row>
    <row r="18" spans="2:15" x14ac:dyDescent="0.25">
      <c r="B18" s="111" t="s">
        <v>81</v>
      </c>
      <c r="D18" s="14">
        <v>0.5</v>
      </c>
      <c r="E18" s="4" t="s">
        <v>34</v>
      </c>
      <c r="F18" s="55"/>
      <c r="G18" s="37">
        <f t="shared" ref="G18:G19" si="12">F18*D18</f>
        <v>0</v>
      </c>
      <c r="H18" s="37"/>
      <c r="I18" s="37"/>
      <c r="J18" s="37">
        <f t="shared" ref="J18:J19" si="13">I18*D18</f>
        <v>0</v>
      </c>
      <c r="K18" s="37"/>
      <c r="L18" s="37">
        <f t="shared" si="2"/>
        <v>0</v>
      </c>
      <c r="N18" s="53"/>
    </row>
    <row r="19" spans="2:15" x14ac:dyDescent="0.25">
      <c r="B19" s="44" t="s">
        <v>49</v>
      </c>
      <c r="D19" s="14">
        <v>23</v>
      </c>
      <c r="E19" s="4" t="s">
        <v>33</v>
      </c>
      <c r="F19" s="37"/>
      <c r="G19" s="37">
        <f t="shared" si="12"/>
        <v>0</v>
      </c>
      <c r="H19" s="37"/>
      <c r="I19" s="37"/>
      <c r="J19" s="37">
        <f t="shared" si="13"/>
        <v>0</v>
      </c>
      <c r="K19" s="37"/>
      <c r="L19" s="37">
        <f t="shared" si="2"/>
        <v>0</v>
      </c>
      <c r="N19" s="53"/>
    </row>
    <row r="20" spans="2:15" x14ac:dyDescent="0.25">
      <c r="B20" s="44" t="s">
        <v>43</v>
      </c>
      <c r="D20" s="14">
        <v>1</v>
      </c>
      <c r="E20" s="4" t="s">
        <v>33</v>
      </c>
      <c r="F20" s="37"/>
      <c r="G20" s="37">
        <f t="shared" ref="G20:G21" si="14">F20*D20</f>
        <v>0</v>
      </c>
      <c r="H20" s="37"/>
      <c r="I20" s="55"/>
      <c r="J20" s="37">
        <f t="shared" ref="J20:J21" si="15">I20*D20</f>
        <v>0</v>
      </c>
      <c r="K20" s="37"/>
      <c r="L20" s="37">
        <f t="shared" si="2"/>
        <v>0</v>
      </c>
      <c r="N20" s="53"/>
    </row>
    <row r="21" spans="2:15" x14ac:dyDescent="0.25">
      <c r="B21" s="44" t="s">
        <v>44</v>
      </c>
      <c r="D21" s="14">
        <v>1</v>
      </c>
      <c r="E21" s="4" t="s">
        <v>35</v>
      </c>
      <c r="F21" s="97"/>
      <c r="G21" s="37">
        <f t="shared" si="14"/>
        <v>0</v>
      </c>
      <c r="H21" s="37"/>
      <c r="I21" s="97"/>
      <c r="J21" s="37">
        <f t="shared" si="15"/>
        <v>0</v>
      </c>
      <c r="K21" s="37"/>
      <c r="L21" s="37">
        <f t="shared" si="2"/>
        <v>0</v>
      </c>
      <c r="N21" s="53"/>
    </row>
    <row r="22" spans="2:15" x14ac:dyDescent="0.25">
      <c r="B22" s="4" t="s">
        <v>16</v>
      </c>
      <c r="C22" s="17"/>
      <c r="D22" s="11">
        <v>5</v>
      </c>
      <c r="E22" s="11" t="s">
        <v>17</v>
      </c>
      <c r="F22" s="56"/>
      <c r="G22" s="56"/>
      <c r="H22" s="56"/>
      <c r="I22" s="37"/>
      <c r="J22" s="56">
        <f>SUM(J9:J21)</f>
        <v>0</v>
      </c>
      <c r="K22" s="37"/>
      <c r="L22" s="37">
        <f>J22/100*D22</f>
        <v>0</v>
      </c>
      <c r="M22" s="10"/>
      <c r="N22" s="53"/>
      <c r="O22" s="6"/>
    </row>
    <row r="23" spans="2:15" x14ac:dyDescent="0.25">
      <c r="B23" s="81" t="s">
        <v>131</v>
      </c>
      <c r="C23" s="82"/>
      <c r="D23" s="83"/>
      <c r="E23" s="82"/>
      <c r="F23" s="154"/>
      <c r="G23" s="155"/>
      <c r="H23" s="155"/>
      <c r="I23" s="154"/>
      <c r="J23" s="155"/>
      <c r="K23" s="155"/>
      <c r="L23" s="155"/>
      <c r="M23" s="84">
        <f>SUM(L9:L22)</f>
        <v>0</v>
      </c>
      <c r="N23" s="53"/>
    </row>
    <row r="24" spans="2:15" ht="14.25" customHeight="1" x14ac:dyDescent="0.25">
      <c r="F24" s="55"/>
      <c r="G24" s="156"/>
      <c r="H24" s="156"/>
      <c r="I24" s="137"/>
      <c r="J24" s="156"/>
      <c r="K24" s="37"/>
      <c r="L24" s="37"/>
      <c r="N24" s="53"/>
    </row>
    <row r="25" spans="2:15" ht="14.25" customHeight="1" x14ac:dyDescent="0.25">
      <c r="F25" s="55"/>
      <c r="G25" s="156"/>
      <c r="H25" s="156"/>
      <c r="I25" s="137"/>
      <c r="J25" s="156"/>
      <c r="K25" s="37"/>
      <c r="L25" s="37"/>
      <c r="N25" s="53"/>
    </row>
    <row r="26" spans="2:15" x14ac:dyDescent="0.25">
      <c r="B26" s="40" t="s">
        <v>133</v>
      </c>
      <c r="F26" s="55"/>
      <c r="G26" s="37"/>
      <c r="H26" s="37"/>
      <c r="I26" s="55"/>
      <c r="J26" s="37"/>
      <c r="K26" s="37"/>
      <c r="L26" s="37"/>
      <c r="N26" s="53"/>
    </row>
    <row r="27" spans="2:15" ht="30" x14ac:dyDescent="0.25">
      <c r="B27" s="149" t="s">
        <v>167</v>
      </c>
      <c r="D27" s="14">
        <v>1</v>
      </c>
      <c r="E27" s="4" t="s">
        <v>33</v>
      </c>
      <c r="F27" s="37"/>
      <c r="G27" s="37">
        <f t="shared" ref="G27" si="16">F27*D27</f>
        <v>0</v>
      </c>
      <c r="H27" s="37"/>
      <c r="I27" s="55"/>
      <c r="J27" s="37">
        <f t="shared" ref="J27" si="17">I27*D27</f>
        <v>0</v>
      </c>
      <c r="K27" s="37"/>
      <c r="L27" s="37">
        <f t="shared" ref="L27" si="18">SUM(G27+J27)</f>
        <v>0</v>
      </c>
      <c r="M27" s="10"/>
      <c r="N27" s="53"/>
      <c r="O27"/>
    </row>
    <row r="28" spans="2:15" x14ac:dyDescent="0.25">
      <c r="B28" s="149" t="s">
        <v>153</v>
      </c>
      <c r="D28" s="14">
        <v>13</v>
      </c>
      <c r="E28" s="4" t="s">
        <v>35</v>
      </c>
      <c r="F28" s="37"/>
      <c r="G28" s="37">
        <f t="shared" ref="G28" si="19">F28*D28</f>
        <v>0</v>
      </c>
      <c r="H28" s="37"/>
      <c r="I28" s="55"/>
      <c r="J28" s="37"/>
      <c r="K28" s="37"/>
      <c r="L28" s="37">
        <f t="shared" ref="L28" si="20">SUM(G28+J28)</f>
        <v>0</v>
      </c>
      <c r="M28" s="10"/>
      <c r="N28" s="53"/>
      <c r="O28"/>
    </row>
    <row r="29" spans="2:15" x14ac:dyDescent="0.25">
      <c r="B29" s="111" t="s">
        <v>113</v>
      </c>
      <c r="D29" s="14">
        <v>1</v>
      </c>
      <c r="E29" s="4" t="s">
        <v>33</v>
      </c>
      <c r="F29" s="37"/>
      <c r="G29" s="37">
        <f t="shared" ref="G29" si="21">F29*D29</f>
        <v>0</v>
      </c>
      <c r="H29" s="37"/>
      <c r="I29" s="55"/>
      <c r="J29" s="37">
        <f t="shared" ref="J29" si="22">I29*D29</f>
        <v>0</v>
      </c>
      <c r="K29" s="37"/>
      <c r="L29" s="37">
        <f t="shared" ref="L29:L34" si="23">SUM(G29+J29)</f>
        <v>0</v>
      </c>
      <c r="M29" s="75"/>
      <c r="N29" s="53"/>
      <c r="O29"/>
    </row>
    <row r="30" spans="2:15" ht="15" customHeight="1" x14ac:dyDescent="0.25">
      <c r="B30" s="106" t="s">
        <v>114</v>
      </c>
      <c r="D30" s="14">
        <v>1</v>
      </c>
      <c r="E30" s="4" t="s">
        <v>33</v>
      </c>
      <c r="F30" s="37"/>
      <c r="G30" s="37">
        <f>F30*D30</f>
        <v>0</v>
      </c>
      <c r="H30" s="37"/>
      <c r="I30" s="55"/>
      <c r="J30" s="37">
        <f>I30*D30</f>
        <v>0</v>
      </c>
      <c r="K30" s="37"/>
      <c r="L30" s="37">
        <f t="shared" si="23"/>
        <v>0</v>
      </c>
      <c r="N30" s="53"/>
    </row>
    <row r="31" spans="2:15" x14ac:dyDescent="0.25">
      <c r="B31" s="111" t="s">
        <v>108</v>
      </c>
      <c r="D31" s="14">
        <v>2</v>
      </c>
      <c r="E31" s="4" t="s">
        <v>33</v>
      </c>
      <c r="F31" s="37"/>
      <c r="G31" s="37">
        <f t="shared" ref="G31" si="24">F31*D31</f>
        <v>0</v>
      </c>
      <c r="H31" s="37"/>
      <c r="I31" s="55"/>
      <c r="J31" s="37">
        <f t="shared" ref="J31" si="25">I31*D31</f>
        <v>0</v>
      </c>
      <c r="K31" s="37"/>
      <c r="L31" s="37">
        <f t="shared" si="23"/>
        <v>0</v>
      </c>
      <c r="M31" s="75"/>
      <c r="N31" s="53"/>
    </row>
    <row r="32" spans="2:15" x14ac:dyDescent="0.25">
      <c r="B32" s="111" t="s">
        <v>137</v>
      </c>
      <c r="D32" s="14">
        <v>5</v>
      </c>
      <c r="E32" s="4" t="s">
        <v>33</v>
      </c>
      <c r="F32" s="37"/>
      <c r="G32" s="37">
        <f>F32*D32</f>
        <v>0</v>
      </c>
      <c r="H32" s="37"/>
      <c r="I32" s="55"/>
      <c r="J32" s="37">
        <f>I32*D32</f>
        <v>0</v>
      </c>
      <c r="K32" s="37"/>
      <c r="L32" s="37">
        <f t="shared" si="23"/>
        <v>0</v>
      </c>
      <c r="M32" s="6"/>
      <c r="N32" s="53"/>
      <c r="O32"/>
    </row>
    <row r="33" spans="2:15" x14ac:dyDescent="0.25">
      <c r="B33" s="111" t="s">
        <v>109</v>
      </c>
      <c r="D33" s="14">
        <v>3</v>
      </c>
      <c r="E33" s="4" t="s">
        <v>33</v>
      </c>
      <c r="F33" s="37"/>
      <c r="G33" s="37">
        <f>F33*D33</f>
        <v>0</v>
      </c>
      <c r="H33" s="37"/>
      <c r="I33" s="55"/>
      <c r="J33" s="37">
        <f>I33*D33</f>
        <v>0</v>
      </c>
      <c r="K33" s="37"/>
      <c r="L33" s="37">
        <f t="shared" si="23"/>
        <v>0</v>
      </c>
      <c r="M33" s="6"/>
      <c r="N33" s="53"/>
      <c r="O33"/>
    </row>
    <row r="34" spans="2:15" x14ac:dyDescent="0.25">
      <c r="B34" s="111" t="s">
        <v>78</v>
      </c>
      <c r="D34" s="14">
        <v>21</v>
      </c>
      <c r="E34" s="4" t="s">
        <v>33</v>
      </c>
      <c r="F34" s="37"/>
      <c r="G34" s="37">
        <f>F34*D34</f>
        <v>0</v>
      </c>
      <c r="H34" s="37"/>
      <c r="I34" s="55"/>
      <c r="J34" s="37">
        <f>I34*D34</f>
        <v>0</v>
      </c>
      <c r="K34" s="37"/>
      <c r="L34" s="37">
        <f t="shared" si="23"/>
        <v>0</v>
      </c>
      <c r="M34" s="75"/>
      <c r="N34" s="53"/>
      <c r="O34"/>
    </row>
    <row r="35" spans="2:15" x14ac:dyDescent="0.25">
      <c r="B35" s="111" t="s">
        <v>138</v>
      </c>
      <c r="D35" s="14">
        <v>1</v>
      </c>
      <c r="E35" s="4" t="s">
        <v>33</v>
      </c>
      <c r="F35" s="37"/>
      <c r="G35" s="37">
        <f t="shared" ref="G35" si="26">F35*D35</f>
        <v>0</v>
      </c>
      <c r="H35" s="37"/>
      <c r="I35" s="55"/>
      <c r="J35" s="37">
        <f t="shared" ref="J35" si="27">I35*D35</f>
        <v>0</v>
      </c>
      <c r="K35" s="37"/>
      <c r="L35" s="37">
        <f t="shared" ref="L35" si="28">SUM(G35+J35)</f>
        <v>0</v>
      </c>
      <c r="M35" s="6"/>
      <c r="N35" s="53"/>
      <c r="O35"/>
    </row>
    <row r="36" spans="2:15" ht="30" x14ac:dyDescent="0.25">
      <c r="B36" s="112" t="s">
        <v>79</v>
      </c>
      <c r="D36" s="14">
        <v>11</v>
      </c>
      <c r="E36" s="4" t="s">
        <v>33</v>
      </c>
      <c r="F36" s="37"/>
      <c r="G36" s="37">
        <f t="shared" ref="G36:G41" si="29">F36*D36</f>
        <v>0</v>
      </c>
      <c r="H36" s="37"/>
      <c r="I36" s="55"/>
      <c r="J36" s="37">
        <f t="shared" ref="J36:J41" si="30">I36*D36</f>
        <v>0</v>
      </c>
      <c r="K36" s="37"/>
      <c r="L36" s="37">
        <f>SUM(G36+J36)</f>
        <v>0</v>
      </c>
      <c r="M36" s="75"/>
      <c r="N36" s="53"/>
    </row>
    <row r="37" spans="2:15" ht="30" x14ac:dyDescent="0.25">
      <c r="B37" s="112" t="s">
        <v>82</v>
      </c>
      <c r="D37" s="14">
        <v>1</v>
      </c>
      <c r="E37" s="4" t="s">
        <v>33</v>
      </c>
      <c r="F37" s="37"/>
      <c r="G37" s="37">
        <f t="shared" si="29"/>
        <v>0</v>
      </c>
      <c r="H37" s="37"/>
      <c r="I37" s="55"/>
      <c r="J37" s="37">
        <f t="shared" si="30"/>
        <v>0</v>
      </c>
      <c r="K37" s="37"/>
      <c r="L37" s="37">
        <f>SUM(G37+J37)</f>
        <v>0</v>
      </c>
      <c r="M37" s="75"/>
      <c r="N37" s="53"/>
      <c r="O37"/>
    </row>
    <row r="38" spans="2:15" ht="15" customHeight="1" x14ac:dyDescent="0.25">
      <c r="B38" s="113" t="s">
        <v>80</v>
      </c>
      <c r="D38" s="14">
        <v>1</v>
      </c>
      <c r="E38" s="4" t="s">
        <v>33</v>
      </c>
      <c r="F38" s="37"/>
      <c r="G38" s="37">
        <f t="shared" si="29"/>
        <v>0</v>
      </c>
      <c r="H38" s="37"/>
      <c r="I38" s="55"/>
      <c r="J38" s="37">
        <f t="shared" si="30"/>
        <v>0</v>
      </c>
      <c r="K38" s="37"/>
      <c r="L38" s="37">
        <f>SUM(G38+J38)</f>
        <v>0</v>
      </c>
      <c r="N38" s="53"/>
    </row>
    <row r="39" spans="2:15" s="92" customFormat="1" x14ac:dyDescent="0.25">
      <c r="B39" s="111" t="s">
        <v>111</v>
      </c>
      <c r="D39" s="14">
        <v>1</v>
      </c>
      <c r="E39" s="92" t="s">
        <v>33</v>
      </c>
      <c r="F39" s="97"/>
      <c r="G39" s="97">
        <f t="shared" si="29"/>
        <v>0</v>
      </c>
      <c r="H39" s="97"/>
      <c r="I39" s="97"/>
      <c r="J39" s="97">
        <f t="shared" si="30"/>
        <v>0</v>
      </c>
      <c r="K39" s="97"/>
      <c r="L39" s="37">
        <f>SUM(G39+J39)</f>
        <v>0</v>
      </c>
      <c r="M39" s="6"/>
      <c r="N39" s="53"/>
      <c r="O39"/>
    </row>
    <row r="40" spans="2:15" s="92" customFormat="1" x14ac:dyDescent="0.25">
      <c r="B40" s="111" t="s">
        <v>141</v>
      </c>
      <c r="D40" s="14">
        <v>1</v>
      </c>
      <c r="E40" s="92" t="s">
        <v>33</v>
      </c>
      <c r="F40" s="97"/>
      <c r="G40" s="97">
        <f t="shared" si="29"/>
        <v>0</v>
      </c>
      <c r="H40" s="97"/>
      <c r="I40" s="97"/>
      <c r="J40" s="97">
        <f t="shared" si="30"/>
        <v>0</v>
      </c>
      <c r="K40" s="97"/>
      <c r="L40" s="37">
        <f>SUM(G40+J40)</f>
        <v>0</v>
      </c>
      <c r="M40" s="6"/>
      <c r="N40" s="53"/>
      <c r="O40"/>
    </row>
    <row r="41" spans="2:15" ht="15.75" customHeight="1" x14ac:dyDescent="0.25">
      <c r="B41" s="111" t="s">
        <v>110</v>
      </c>
      <c r="D41" s="14">
        <v>1</v>
      </c>
      <c r="E41" s="92" t="s">
        <v>33</v>
      </c>
      <c r="F41" s="97"/>
      <c r="G41" s="97">
        <f t="shared" si="29"/>
        <v>0</v>
      </c>
      <c r="H41" s="97"/>
      <c r="I41" s="97"/>
      <c r="J41" s="97">
        <f t="shared" si="30"/>
        <v>0</v>
      </c>
      <c r="K41" s="97"/>
      <c r="L41" s="37">
        <f t="shared" ref="L41:L45" si="31">SUM(G41+J41)</f>
        <v>0</v>
      </c>
      <c r="M41" s="75"/>
      <c r="N41" s="53"/>
    </row>
    <row r="42" spans="2:15" x14ac:dyDescent="0.25">
      <c r="B42" s="111" t="s">
        <v>81</v>
      </c>
      <c r="D42" s="14">
        <v>1</v>
      </c>
      <c r="E42" s="4" t="s">
        <v>34</v>
      </c>
      <c r="F42" s="55"/>
      <c r="G42" s="37">
        <f t="shared" ref="G42:G45" si="32">F42*D42</f>
        <v>0</v>
      </c>
      <c r="H42" s="37"/>
      <c r="I42" s="37"/>
      <c r="J42" s="37">
        <f t="shared" ref="J42:J45" si="33">I42*D42</f>
        <v>0</v>
      </c>
      <c r="K42" s="37"/>
      <c r="L42" s="37">
        <f t="shared" si="31"/>
        <v>0</v>
      </c>
      <c r="N42" s="53"/>
    </row>
    <row r="43" spans="2:15" x14ac:dyDescent="0.25">
      <c r="B43" s="44" t="s">
        <v>49</v>
      </c>
      <c r="D43" s="14">
        <v>48</v>
      </c>
      <c r="E43" s="4" t="s">
        <v>33</v>
      </c>
      <c r="F43" s="37"/>
      <c r="G43" s="37">
        <f t="shared" si="32"/>
        <v>0</v>
      </c>
      <c r="H43" s="37"/>
      <c r="I43" s="37"/>
      <c r="J43" s="37">
        <f t="shared" si="33"/>
        <v>0</v>
      </c>
      <c r="K43" s="37"/>
      <c r="L43" s="37">
        <f t="shared" si="31"/>
        <v>0</v>
      </c>
      <c r="N43" s="53"/>
    </row>
    <row r="44" spans="2:15" x14ac:dyDescent="0.25">
      <c r="B44" s="44" t="s">
        <v>43</v>
      </c>
      <c r="D44" s="14">
        <v>1</v>
      </c>
      <c r="E44" s="4" t="s">
        <v>33</v>
      </c>
      <c r="F44" s="37"/>
      <c r="G44" s="37">
        <f t="shared" si="32"/>
        <v>0</v>
      </c>
      <c r="H44" s="37"/>
      <c r="I44" s="55"/>
      <c r="J44" s="37">
        <f t="shared" si="33"/>
        <v>0</v>
      </c>
      <c r="K44" s="37"/>
      <c r="L44" s="37">
        <f t="shared" si="31"/>
        <v>0</v>
      </c>
      <c r="N44" s="53"/>
    </row>
    <row r="45" spans="2:15" x14ac:dyDescent="0.25">
      <c r="B45" s="44" t="s">
        <v>44</v>
      </c>
      <c r="D45" s="14">
        <v>1</v>
      </c>
      <c r="E45" s="4" t="s">
        <v>35</v>
      </c>
      <c r="F45" s="97"/>
      <c r="G45" s="37">
        <f t="shared" si="32"/>
        <v>0</v>
      </c>
      <c r="H45" s="37"/>
      <c r="I45" s="97"/>
      <c r="J45" s="37">
        <f t="shared" si="33"/>
        <v>0</v>
      </c>
      <c r="K45" s="37"/>
      <c r="L45" s="37">
        <f t="shared" si="31"/>
        <v>0</v>
      </c>
      <c r="N45" s="53"/>
    </row>
    <row r="46" spans="2:15" ht="30" x14ac:dyDescent="0.25">
      <c r="B46" s="150" t="s">
        <v>154</v>
      </c>
      <c r="F46" s="97"/>
      <c r="G46" s="37"/>
      <c r="H46" s="37"/>
      <c r="I46" s="97"/>
      <c r="J46" s="37"/>
      <c r="K46" s="37"/>
      <c r="L46" s="37"/>
      <c r="N46" s="53"/>
    </row>
    <row r="47" spans="2:15" x14ac:dyDescent="0.25">
      <c r="B47" s="111" t="s">
        <v>162</v>
      </c>
      <c r="D47" s="14">
        <v>3</v>
      </c>
      <c r="E47" s="4" t="s">
        <v>33</v>
      </c>
      <c r="F47" s="37"/>
      <c r="G47" s="37">
        <f t="shared" ref="G47" si="34">F47*D47</f>
        <v>0</v>
      </c>
      <c r="H47" s="37"/>
      <c r="I47" s="55"/>
      <c r="J47" s="37">
        <f t="shared" ref="J47" si="35">I47*D47</f>
        <v>0</v>
      </c>
      <c r="K47" s="37"/>
      <c r="L47" s="37">
        <f>SUM(G47+J47)</f>
        <v>0</v>
      </c>
      <c r="N47" s="53"/>
    </row>
    <row r="48" spans="2:15" x14ac:dyDescent="0.25">
      <c r="B48" s="111" t="s">
        <v>163</v>
      </c>
      <c r="D48" s="14">
        <v>2</v>
      </c>
      <c r="E48" s="4" t="s">
        <v>33</v>
      </c>
      <c r="F48" s="37"/>
      <c r="G48" s="37">
        <f t="shared" ref="G48" si="36">F48*D48</f>
        <v>0</v>
      </c>
      <c r="H48" s="37"/>
      <c r="I48" s="55"/>
      <c r="J48" s="37">
        <f t="shared" ref="J48" si="37">I48*D48</f>
        <v>0</v>
      </c>
      <c r="K48" s="37"/>
      <c r="L48" s="37">
        <f>SUM(G48+J48)</f>
        <v>0</v>
      </c>
      <c r="N48" s="53"/>
    </row>
    <row r="49" spans="2:15" x14ac:dyDescent="0.25">
      <c r="B49" s="4" t="s">
        <v>16</v>
      </c>
      <c r="C49" s="17"/>
      <c r="D49" s="11">
        <v>5</v>
      </c>
      <c r="E49" s="11" t="s">
        <v>17</v>
      </c>
      <c r="F49" s="56"/>
      <c r="G49" s="56"/>
      <c r="H49" s="56"/>
      <c r="I49" s="37"/>
      <c r="J49" s="56">
        <f>SUM(J27:J48)</f>
        <v>0</v>
      </c>
      <c r="K49" s="37"/>
      <c r="L49" s="37">
        <f>J49/100*D49</f>
        <v>0</v>
      </c>
      <c r="M49" s="10"/>
      <c r="N49" s="53"/>
      <c r="O49" s="6"/>
    </row>
    <row r="50" spans="2:15" x14ac:dyDescent="0.25">
      <c r="B50" s="81" t="s">
        <v>134</v>
      </c>
      <c r="C50" s="82"/>
      <c r="D50" s="83"/>
      <c r="E50" s="82"/>
      <c r="F50" s="154"/>
      <c r="G50" s="155"/>
      <c r="H50" s="155"/>
      <c r="I50" s="154"/>
      <c r="J50" s="155"/>
      <c r="K50" s="155"/>
      <c r="L50" s="155"/>
      <c r="M50" s="84">
        <f>SUM(L27:L49)</f>
        <v>0</v>
      </c>
      <c r="N50" s="53"/>
    </row>
    <row r="51" spans="2:15" ht="14.25" customHeight="1" x14ac:dyDescent="0.25">
      <c r="F51" s="55"/>
      <c r="G51" s="156"/>
      <c r="H51" s="156"/>
      <c r="I51" s="137"/>
      <c r="J51" s="156"/>
      <c r="K51" s="37"/>
      <c r="L51" s="37"/>
      <c r="N51" s="53"/>
    </row>
    <row r="52" spans="2:15" ht="14.25" customHeight="1" x14ac:dyDescent="0.25">
      <c r="F52" s="55"/>
      <c r="G52" s="156"/>
      <c r="H52" s="156"/>
      <c r="I52" s="137"/>
      <c r="J52" s="156"/>
      <c r="K52" s="37"/>
      <c r="L52" s="37"/>
      <c r="N52" s="53"/>
    </row>
    <row r="53" spans="2:15" x14ac:dyDescent="0.25">
      <c r="B53" s="40" t="s">
        <v>139</v>
      </c>
      <c r="F53" s="55"/>
      <c r="G53" s="37"/>
      <c r="H53" s="37"/>
      <c r="I53" s="55"/>
      <c r="J53" s="37"/>
      <c r="K53" s="37"/>
      <c r="L53" s="37"/>
      <c r="N53" s="53"/>
    </row>
    <row r="54" spans="2:15" ht="30" x14ac:dyDescent="0.25">
      <c r="B54" s="149" t="s">
        <v>167</v>
      </c>
      <c r="D54" s="14">
        <v>1</v>
      </c>
      <c r="E54" s="4" t="s">
        <v>33</v>
      </c>
      <c r="F54" s="37"/>
      <c r="G54" s="37">
        <f t="shared" ref="G54" si="38">F54*D54</f>
        <v>0</v>
      </c>
      <c r="H54" s="37"/>
      <c r="I54" s="55"/>
      <c r="J54" s="37">
        <f t="shared" ref="J54" si="39">I54*D54</f>
        <v>0</v>
      </c>
      <c r="K54" s="37"/>
      <c r="L54" s="37">
        <f t="shared" ref="L54:L56" si="40">SUM(G54+J54)</f>
        <v>0</v>
      </c>
      <c r="M54" s="10"/>
      <c r="N54" s="53"/>
      <c r="O54"/>
    </row>
    <row r="55" spans="2:15" x14ac:dyDescent="0.25">
      <c r="B55" s="149" t="s">
        <v>153</v>
      </c>
      <c r="D55" s="14">
        <v>7</v>
      </c>
      <c r="E55" s="4" t="s">
        <v>35</v>
      </c>
      <c r="F55" s="37"/>
      <c r="G55" s="37">
        <f t="shared" ref="G55:G56" si="41">F55*D55</f>
        <v>0</v>
      </c>
      <c r="H55" s="37"/>
      <c r="I55" s="55"/>
      <c r="J55" s="37"/>
      <c r="K55" s="37"/>
      <c r="L55" s="37">
        <f t="shared" si="40"/>
        <v>0</v>
      </c>
      <c r="M55" s="10"/>
      <c r="N55" s="53"/>
      <c r="O55"/>
    </row>
    <row r="56" spans="2:15" x14ac:dyDescent="0.25">
      <c r="B56" s="111" t="s">
        <v>113</v>
      </c>
      <c r="D56" s="14">
        <v>1</v>
      </c>
      <c r="E56" s="4" t="s">
        <v>33</v>
      </c>
      <c r="F56" s="37"/>
      <c r="G56" s="37">
        <f t="shared" si="41"/>
        <v>0</v>
      </c>
      <c r="H56" s="37"/>
      <c r="I56" s="55"/>
      <c r="J56" s="37">
        <f t="shared" ref="J56" si="42">I56*D56</f>
        <v>0</v>
      </c>
      <c r="K56" s="37"/>
      <c r="L56" s="37">
        <f t="shared" si="40"/>
        <v>0</v>
      </c>
      <c r="M56" s="75"/>
      <c r="N56" s="53"/>
      <c r="O56"/>
    </row>
    <row r="57" spans="2:15" ht="15" customHeight="1" x14ac:dyDescent="0.25">
      <c r="B57" s="106" t="s">
        <v>114</v>
      </c>
      <c r="D57" s="14">
        <v>1</v>
      </c>
      <c r="E57" s="4" t="s">
        <v>33</v>
      </c>
      <c r="F57" s="37"/>
      <c r="G57" s="37">
        <f>F57*D57</f>
        <v>0</v>
      </c>
      <c r="H57" s="37"/>
      <c r="I57" s="55"/>
      <c r="J57" s="37">
        <f>I57*D57</f>
        <v>0</v>
      </c>
      <c r="K57" s="37"/>
      <c r="L57" s="37">
        <f>SUM(G57+J57)</f>
        <v>0</v>
      </c>
      <c r="N57" s="53"/>
    </row>
    <row r="58" spans="2:15" x14ac:dyDescent="0.25">
      <c r="B58" s="111" t="s">
        <v>137</v>
      </c>
      <c r="D58" s="14">
        <v>4</v>
      </c>
      <c r="E58" s="4" t="s">
        <v>33</v>
      </c>
      <c r="F58" s="37"/>
      <c r="G58" s="37">
        <f>F58*D58</f>
        <v>0</v>
      </c>
      <c r="H58" s="37"/>
      <c r="I58" s="55"/>
      <c r="J58" s="37">
        <f>I58*D58</f>
        <v>0</v>
      </c>
      <c r="K58" s="37"/>
      <c r="L58" s="37">
        <f>SUM(G58+J58)</f>
        <v>0</v>
      </c>
      <c r="M58" s="6"/>
      <c r="N58" s="53"/>
      <c r="O58"/>
    </row>
    <row r="59" spans="2:15" x14ac:dyDescent="0.25">
      <c r="B59" s="111" t="s">
        <v>109</v>
      </c>
      <c r="D59" s="14">
        <v>1</v>
      </c>
      <c r="E59" s="4" t="s">
        <v>33</v>
      </c>
      <c r="F59" s="37"/>
      <c r="G59" s="37">
        <f>F59*D59</f>
        <v>0</v>
      </c>
      <c r="H59" s="37"/>
      <c r="I59" s="55"/>
      <c r="J59" s="37">
        <f>I59*D59</f>
        <v>0</v>
      </c>
      <c r="K59" s="37"/>
      <c r="L59" s="37">
        <f>SUM(G59+J59)</f>
        <v>0</v>
      </c>
      <c r="M59" s="6"/>
      <c r="N59" s="53"/>
      <c r="O59"/>
    </row>
    <row r="60" spans="2:15" x14ac:dyDescent="0.25">
      <c r="B60" s="111" t="s">
        <v>78</v>
      </c>
      <c r="D60" s="14">
        <v>25</v>
      </c>
      <c r="E60" s="4" t="s">
        <v>33</v>
      </c>
      <c r="F60" s="37"/>
      <c r="G60" s="37">
        <f>F60*D60</f>
        <v>0</v>
      </c>
      <c r="H60" s="37"/>
      <c r="I60" s="55"/>
      <c r="J60" s="37">
        <f>I60*D60</f>
        <v>0</v>
      </c>
      <c r="K60" s="37"/>
      <c r="L60" s="37">
        <f>SUM(G60+J60)</f>
        <v>0</v>
      </c>
      <c r="M60" s="75"/>
      <c r="N60" s="53"/>
      <c r="O60"/>
    </row>
    <row r="61" spans="2:15" x14ac:dyDescent="0.25">
      <c r="B61" s="111" t="s">
        <v>138</v>
      </c>
      <c r="D61" s="14">
        <v>1</v>
      </c>
      <c r="E61" s="4" t="s">
        <v>33</v>
      </c>
      <c r="F61" s="37"/>
      <c r="G61" s="37">
        <f t="shared" ref="G61" si="43">F61*D61</f>
        <v>0</v>
      </c>
      <c r="H61" s="37"/>
      <c r="I61" s="55"/>
      <c r="J61" s="37">
        <f t="shared" ref="J61" si="44">I61*D61</f>
        <v>0</v>
      </c>
      <c r="K61" s="37"/>
      <c r="L61" s="37">
        <f t="shared" ref="L61" si="45">SUM(G61+J61)</f>
        <v>0</v>
      </c>
      <c r="M61" s="6"/>
      <c r="N61" s="53"/>
      <c r="O61"/>
    </row>
    <row r="62" spans="2:15" ht="30" x14ac:dyDescent="0.25">
      <c r="B62" s="112" t="s">
        <v>79</v>
      </c>
      <c r="D62" s="14">
        <v>8</v>
      </c>
      <c r="E62" s="4" t="s">
        <v>33</v>
      </c>
      <c r="F62" s="37"/>
      <c r="G62" s="37">
        <f>F62*D62</f>
        <v>0</v>
      </c>
      <c r="H62" s="37"/>
      <c r="I62" s="55"/>
      <c r="J62" s="37">
        <f>I62*D62</f>
        <v>0</v>
      </c>
      <c r="K62" s="37"/>
      <c r="L62" s="37">
        <f>SUM(G62+J62)</f>
        <v>0</v>
      </c>
      <c r="M62" s="75"/>
      <c r="N62" s="53"/>
    </row>
    <row r="63" spans="2:15" ht="15" customHeight="1" x14ac:dyDescent="0.25">
      <c r="B63" s="113" t="s">
        <v>80</v>
      </c>
      <c r="D63" s="14">
        <v>1</v>
      </c>
      <c r="E63" s="4" t="s">
        <v>33</v>
      </c>
      <c r="F63" s="37"/>
      <c r="G63" s="37">
        <f>F63*D63</f>
        <v>0</v>
      </c>
      <c r="H63" s="37"/>
      <c r="I63" s="55"/>
      <c r="J63" s="37">
        <f>I63*D63</f>
        <v>0</v>
      </c>
      <c r="K63" s="37"/>
      <c r="L63" s="37">
        <f>SUM(G63+J63)</f>
        <v>0</v>
      </c>
      <c r="N63" s="53"/>
    </row>
    <row r="64" spans="2:15" ht="15.75" customHeight="1" x14ac:dyDescent="0.25">
      <c r="B64" s="111" t="s">
        <v>110</v>
      </c>
      <c r="D64" s="14">
        <v>1</v>
      </c>
      <c r="E64" s="92" t="s">
        <v>33</v>
      </c>
      <c r="F64" s="97"/>
      <c r="G64" s="97">
        <f>F64*D64</f>
        <v>0</v>
      </c>
      <c r="H64" s="97"/>
      <c r="I64" s="97"/>
      <c r="J64" s="97">
        <f>I64*D64</f>
        <v>0</v>
      </c>
      <c r="K64" s="97"/>
      <c r="L64" s="37">
        <f t="shared" ref="L64:L68" si="46">SUM(G64+J64)</f>
        <v>0</v>
      </c>
      <c r="M64" s="75"/>
      <c r="N64" s="53"/>
    </row>
    <row r="65" spans="2:15" x14ac:dyDescent="0.25">
      <c r="B65" s="111" t="s">
        <v>81</v>
      </c>
      <c r="D65" s="14">
        <v>1</v>
      </c>
      <c r="E65" s="4" t="s">
        <v>34</v>
      </c>
      <c r="F65" s="55"/>
      <c r="G65" s="37">
        <f t="shared" ref="G65:G68" si="47">F65*D65</f>
        <v>0</v>
      </c>
      <c r="H65" s="37"/>
      <c r="I65" s="37"/>
      <c r="J65" s="37">
        <f t="shared" ref="J65:J68" si="48">I65*D65</f>
        <v>0</v>
      </c>
      <c r="K65" s="37"/>
      <c r="L65" s="37">
        <f t="shared" si="46"/>
        <v>0</v>
      </c>
      <c r="N65" s="53"/>
    </row>
    <row r="66" spans="2:15" x14ac:dyDescent="0.25">
      <c r="B66" s="44" t="s">
        <v>49</v>
      </c>
      <c r="D66" s="14">
        <v>41</v>
      </c>
      <c r="E66" s="4" t="s">
        <v>33</v>
      </c>
      <c r="F66" s="37"/>
      <c r="G66" s="37">
        <f t="shared" si="47"/>
        <v>0</v>
      </c>
      <c r="H66" s="37"/>
      <c r="I66" s="37"/>
      <c r="J66" s="37">
        <f t="shared" si="48"/>
        <v>0</v>
      </c>
      <c r="K66" s="37"/>
      <c r="L66" s="37">
        <f t="shared" si="46"/>
        <v>0</v>
      </c>
      <c r="N66" s="53"/>
    </row>
    <row r="67" spans="2:15" x14ac:dyDescent="0.25">
      <c r="B67" s="44" t="s">
        <v>43</v>
      </c>
      <c r="D67" s="14">
        <v>1</v>
      </c>
      <c r="E67" s="4" t="s">
        <v>33</v>
      </c>
      <c r="F67" s="37"/>
      <c r="G67" s="37">
        <f t="shared" si="47"/>
        <v>0</v>
      </c>
      <c r="H67" s="37"/>
      <c r="I67" s="55"/>
      <c r="J67" s="37">
        <f t="shared" si="48"/>
        <v>0</v>
      </c>
      <c r="K67" s="37"/>
      <c r="L67" s="37">
        <f t="shared" si="46"/>
        <v>0</v>
      </c>
      <c r="N67" s="53"/>
    </row>
    <row r="68" spans="2:15" x14ac:dyDescent="0.25">
      <c r="B68" s="44" t="s">
        <v>44</v>
      </c>
      <c r="D68" s="14">
        <v>1</v>
      </c>
      <c r="E68" s="4" t="s">
        <v>35</v>
      </c>
      <c r="F68" s="97"/>
      <c r="G68" s="37">
        <f t="shared" si="47"/>
        <v>0</v>
      </c>
      <c r="H68" s="37"/>
      <c r="I68" s="97"/>
      <c r="J68" s="37">
        <f t="shared" si="48"/>
        <v>0</v>
      </c>
      <c r="K68" s="37"/>
      <c r="L68" s="37">
        <f t="shared" si="46"/>
        <v>0</v>
      </c>
      <c r="N68" s="53"/>
    </row>
    <row r="69" spans="2:15" x14ac:dyDescent="0.25">
      <c r="B69" s="4" t="s">
        <v>16</v>
      </c>
      <c r="C69" s="17"/>
      <c r="D69" s="11">
        <v>5</v>
      </c>
      <c r="E69" s="11" t="s">
        <v>17</v>
      </c>
      <c r="F69" s="56"/>
      <c r="G69" s="56"/>
      <c r="H69" s="56"/>
      <c r="I69" s="37"/>
      <c r="J69" s="56">
        <f>SUM(J54:J68)</f>
        <v>0</v>
      </c>
      <c r="K69" s="37"/>
      <c r="L69" s="37">
        <f>J69/100*D69</f>
        <v>0</v>
      </c>
      <c r="M69" s="10"/>
      <c r="N69" s="53"/>
      <c r="O69" s="6"/>
    </row>
    <row r="70" spans="2:15" x14ac:dyDescent="0.25">
      <c r="B70" s="81" t="s">
        <v>140</v>
      </c>
      <c r="C70" s="82"/>
      <c r="D70" s="83"/>
      <c r="E70" s="82"/>
      <c r="F70" s="154"/>
      <c r="G70" s="155"/>
      <c r="H70" s="155"/>
      <c r="I70" s="154"/>
      <c r="J70" s="155"/>
      <c r="K70" s="155"/>
      <c r="L70" s="155"/>
      <c r="M70" s="84">
        <f>SUM(L54:L69)</f>
        <v>0</v>
      </c>
      <c r="N70" s="53"/>
    </row>
    <row r="71" spans="2:15" ht="14.25" customHeight="1" x14ac:dyDescent="0.25">
      <c r="F71" s="55"/>
      <c r="G71" s="156"/>
      <c r="H71" s="156"/>
      <c r="I71" s="137"/>
      <c r="J71" s="156"/>
      <c r="K71" s="37"/>
      <c r="L71" s="37"/>
      <c r="N71" s="53"/>
    </row>
    <row r="72" spans="2:15" ht="14.25" customHeight="1" x14ac:dyDescent="0.25">
      <c r="F72" s="55"/>
      <c r="G72" s="156"/>
      <c r="H72" s="156"/>
      <c r="I72" s="137"/>
      <c r="J72" s="156"/>
      <c r="K72" s="37"/>
      <c r="L72" s="37"/>
      <c r="N72" s="53"/>
    </row>
    <row r="73" spans="2:15" x14ac:dyDescent="0.25">
      <c r="B73" s="40" t="s">
        <v>142</v>
      </c>
      <c r="F73" s="55"/>
      <c r="G73" s="37"/>
      <c r="H73" s="37"/>
      <c r="I73" s="55"/>
      <c r="J73" s="37"/>
      <c r="K73" s="37"/>
      <c r="L73" s="37"/>
      <c r="N73" s="53"/>
    </row>
    <row r="74" spans="2:15" ht="30" x14ac:dyDescent="0.25">
      <c r="B74" s="149" t="s">
        <v>167</v>
      </c>
      <c r="D74" s="14">
        <v>1</v>
      </c>
      <c r="E74" s="4" t="s">
        <v>33</v>
      </c>
      <c r="F74" s="37"/>
      <c r="G74" s="37">
        <f t="shared" ref="G74" si="49">F74*D74</f>
        <v>0</v>
      </c>
      <c r="H74" s="37"/>
      <c r="I74" s="55"/>
      <c r="J74" s="37">
        <f t="shared" ref="J74" si="50">I74*D74</f>
        <v>0</v>
      </c>
      <c r="K74" s="37"/>
      <c r="L74" s="37">
        <f t="shared" ref="L74:L76" si="51">SUM(G74+J74)</f>
        <v>0</v>
      </c>
      <c r="M74" s="10"/>
      <c r="N74" s="53"/>
      <c r="O74"/>
    </row>
    <row r="75" spans="2:15" x14ac:dyDescent="0.25">
      <c r="B75" s="149" t="s">
        <v>153</v>
      </c>
      <c r="D75" s="14">
        <v>6</v>
      </c>
      <c r="E75" s="4" t="s">
        <v>35</v>
      </c>
      <c r="F75" s="37"/>
      <c r="G75" s="37">
        <f t="shared" ref="G75:G76" si="52">F75*D75</f>
        <v>0</v>
      </c>
      <c r="H75" s="37"/>
      <c r="I75" s="55"/>
      <c r="J75" s="37"/>
      <c r="K75" s="37"/>
      <c r="L75" s="37">
        <f t="shared" si="51"/>
        <v>0</v>
      </c>
      <c r="M75" s="10"/>
      <c r="N75" s="53"/>
      <c r="O75"/>
    </row>
    <row r="76" spans="2:15" x14ac:dyDescent="0.25">
      <c r="B76" s="111" t="s">
        <v>113</v>
      </c>
      <c r="D76" s="14">
        <v>1</v>
      </c>
      <c r="E76" s="4" t="s">
        <v>33</v>
      </c>
      <c r="F76" s="37"/>
      <c r="G76" s="37">
        <f t="shared" si="52"/>
        <v>0</v>
      </c>
      <c r="H76" s="37"/>
      <c r="I76" s="55"/>
      <c r="J76" s="37">
        <f t="shared" ref="J76" si="53">I76*D76</f>
        <v>0</v>
      </c>
      <c r="K76" s="37"/>
      <c r="L76" s="37">
        <f t="shared" si="51"/>
        <v>0</v>
      </c>
      <c r="M76" s="75"/>
      <c r="N76" s="53"/>
      <c r="O76"/>
    </row>
    <row r="77" spans="2:15" ht="15" customHeight="1" x14ac:dyDescent="0.25">
      <c r="B77" s="106" t="s">
        <v>114</v>
      </c>
      <c r="D77" s="14">
        <v>1</v>
      </c>
      <c r="E77" s="4" t="s">
        <v>33</v>
      </c>
      <c r="F77" s="37"/>
      <c r="G77" s="37">
        <f>F77*D77</f>
        <v>0</v>
      </c>
      <c r="H77" s="37"/>
      <c r="I77" s="55"/>
      <c r="J77" s="37">
        <f>I77*D77</f>
        <v>0</v>
      </c>
      <c r="K77" s="37"/>
      <c r="L77" s="37">
        <f>SUM(G77+J77)</f>
        <v>0</v>
      </c>
      <c r="N77" s="53"/>
    </row>
    <row r="78" spans="2:15" x14ac:dyDescent="0.25">
      <c r="B78" s="111" t="s">
        <v>109</v>
      </c>
      <c r="D78" s="14">
        <v>1</v>
      </c>
      <c r="E78" s="4" t="s">
        <v>33</v>
      </c>
      <c r="F78" s="37"/>
      <c r="G78" s="37">
        <f>F78*D78</f>
        <v>0</v>
      </c>
      <c r="H78" s="37"/>
      <c r="I78" s="55"/>
      <c r="J78" s="37">
        <f>I78*D78</f>
        <v>0</v>
      </c>
      <c r="K78" s="37"/>
      <c r="L78" s="37">
        <f>SUM(G78+J78)</f>
        <v>0</v>
      </c>
      <c r="M78" s="6"/>
      <c r="N78" s="53"/>
      <c r="O78"/>
    </row>
    <row r="79" spans="2:15" x14ac:dyDescent="0.25">
      <c r="B79" s="111" t="s">
        <v>78</v>
      </c>
      <c r="D79" s="14">
        <v>19</v>
      </c>
      <c r="E79" s="4" t="s">
        <v>33</v>
      </c>
      <c r="F79" s="37"/>
      <c r="G79" s="37">
        <f>F79*D79</f>
        <v>0</v>
      </c>
      <c r="H79" s="37"/>
      <c r="I79" s="55"/>
      <c r="J79" s="37">
        <f>I79*D79</f>
        <v>0</v>
      </c>
      <c r="K79" s="37"/>
      <c r="L79" s="37">
        <f>SUM(G79+J79)</f>
        <v>0</v>
      </c>
      <c r="M79" s="75"/>
      <c r="N79" s="53"/>
      <c r="O79"/>
    </row>
    <row r="80" spans="2:15" x14ac:dyDescent="0.25">
      <c r="B80" s="111" t="s">
        <v>138</v>
      </c>
      <c r="D80" s="14">
        <v>1</v>
      </c>
      <c r="E80" s="4" t="s">
        <v>33</v>
      </c>
      <c r="F80" s="37"/>
      <c r="G80" s="37">
        <f t="shared" ref="G80" si="54">F80*D80</f>
        <v>0</v>
      </c>
      <c r="H80" s="37"/>
      <c r="I80" s="55"/>
      <c r="J80" s="37">
        <f t="shared" ref="J80" si="55">I80*D80</f>
        <v>0</v>
      </c>
      <c r="K80" s="37"/>
      <c r="L80" s="37">
        <f t="shared" ref="L80" si="56">SUM(G80+J80)</f>
        <v>0</v>
      </c>
      <c r="M80" s="6"/>
      <c r="N80" s="53"/>
      <c r="O80"/>
    </row>
    <row r="81" spans="2:15" x14ac:dyDescent="0.25">
      <c r="B81" s="111" t="s">
        <v>144</v>
      </c>
      <c r="D81" s="14">
        <v>1</v>
      </c>
      <c r="E81" s="4" t="s">
        <v>33</v>
      </c>
      <c r="F81" s="37"/>
      <c r="G81" s="37">
        <f t="shared" ref="G81" si="57">F81*D81</f>
        <v>0</v>
      </c>
      <c r="H81" s="37"/>
      <c r="I81" s="55"/>
      <c r="J81" s="37">
        <f t="shared" ref="J81" si="58">I81*D81</f>
        <v>0</v>
      </c>
      <c r="K81" s="37"/>
      <c r="L81" s="37">
        <f t="shared" ref="L81" si="59">SUM(G81+J81)</f>
        <v>0</v>
      </c>
      <c r="M81" s="6"/>
      <c r="N81" s="53"/>
      <c r="O81"/>
    </row>
    <row r="82" spans="2:15" ht="30" x14ac:dyDescent="0.25">
      <c r="B82" s="112" t="s">
        <v>79</v>
      </c>
      <c r="D82" s="14">
        <v>10</v>
      </c>
      <c r="E82" s="4" t="s">
        <v>33</v>
      </c>
      <c r="F82" s="37"/>
      <c r="G82" s="37">
        <f>F82*D82</f>
        <v>0</v>
      </c>
      <c r="H82" s="37"/>
      <c r="I82" s="55"/>
      <c r="J82" s="37">
        <f>I82*D82</f>
        <v>0</v>
      </c>
      <c r="K82" s="37"/>
      <c r="L82" s="37">
        <f>SUM(G82+J82)</f>
        <v>0</v>
      </c>
      <c r="M82" s="75"/>
      <c r="N82" s="53"/>
    </row>
    <row r="83" spans="2:15" ht="15" customHeight="1" x14ac:dyDescent="0.25">
      <c r="B83" s="113" t="s">
        <v>80</v>
      </c>
      <c r="D83" s="14">
        <v>1</v>
      </c>
      <c r="E83" s="4" t="s">
        <v>33</v>
      </c>
      <c r="F83" s="37"/>
      <c r="G83" s="37">
        <f>F83*D83</f>
        <v>0</v>
      </c>
      <c r="H83" s="37"/>
      <c r="I83" s="55"/>
      <c r="J83" s="37">
        <f>I83*D83</f>
        <v>0</v>
      </c>
      <c r="K83" s="37"/>
      <c r="L83" s="37">
        <f>SUM(G83+J83)</f>
        <v>0</v>
      </c>
      <c r="N83" s="53"/>
    </row>
    <row r="84" spans="2:15" ht="15.75" customHeight="1" x14ac:dyDescent="0.25">
      <c r="B84" s="111" t="s">
        <v>110</v>
      </c>
      <c r="D84" s="14">
        <v>1</v>
      </c>
      <c r="E84" s="92" t="s">
        <v>33</v>
      </c>
      <c r="F84" s="97"/>
      <c r="G84" s="97">
        <f>F84*D84</f>
        <v>0</v>
      </c>
      <c r="H84" s="97"/>
      <c r="I84" s="97"/>
      <c r="J84" s="97">
        <f>I84*D84</f>
        <v>0</v>
      </c>
      <c r="K84" s="97"/>
      <c r="L84" s="37">
        <f t="shared" ref="L84:L88" si="60">SUM(G84+J84)</f>
        <v>0</v>
      </c>
      <c r="M84" s="75"/>
      <c r="N84" s="53"/>
    </row>
    <row r="85" spans="2:15" x14ac:dyDescent="0.25">
      <c r="B85" s="111" t="s">
        <v>81</v>
      </c>
      <c r="D85" s="14">
        <v>1</v>
      </c>
      <c r="E85" s="4" t="s">
        <v>34</v>
      </c>
      <c r="F85" s="55"/>
      <c r="G85" s="37">
        <f t="shared" ref="G85:G88" si="61">F85*D85</f>
        <v>0</v>
      </c>
      <c r="H85" s="37"/>
      <c r="I85" s="37"/>
      <c r="J85" s="37">
        <f t="shared" ref="J85:J88" si="62">I85*D85</f>
        <v>0</v>
      </c>
      <c r="K85" s="37"/>
      <c r="L85" s="37">
        <f t="shared" si="60"/>
        <v>0</v>
      </c>
      <c r="N85" s="53"/>
    </row>
    <row r="86" spans="2:15" x14ac:dyDescent="0.25">
      <c r="B86" s="44" t="s">
        <v>49</v>
      </c>
      <c r="D86" s="14">
        <v>36</v>
      </c>
      <c r="E86" s="4" t="s">
        <v>33</v>
      </c>
      <c r="F86" s="37"/>
      <c r="G86" s="37">
        <f t="shared" si="61"/>
        <v>0</v>
      </c>
      <c r="H86" s="37"/>
      <c r="I86" s="37"/>
      <c r="J86" s="37">
        <f t="shared" si="62"/>
        <v>0</v>
      </c>
      <c r="K86" s="37"/>
      <c r="L86" s="37">
        <f t="shared" si="60"/>
        <v>0</v>
      </c>
      <c r="N86" s="53"/>
    </row>
    <row r="87" spans="2:15" x14ac:dyDescent="0.25">
      <c r="B87" s="44" t="s">
        <v>43</v>
      </c>
      <c r="D87" s="14">
        <v>1</v>
      </c>
      <c r="E87" s="4" t="s">
        <v>33</v>
      </c>
      <c r="F87" s="37"/>
      <c r="G87" s="37">
        <f t="shared" si="61"/>
        <v>0</v>
      </c>
      <c r="H87" s="37"/>
      <c r="I87" s="55"/>
      <c r="J87" s="37">
        <f t="shared" si="62"/>
        <v>0</v>
      </c>
      <c r="K87" s="37"/>
      <c r="L87" s="37">
        <f t="shared" si="60"/>
        <v>0</v>
      </c>
      <c r="N87" s="53"/>
    </row>
    <row r="88" spans="2:15" x14ac:dyDescent="0.25">
      <c r="B88" s="44" t="s">
        <v>44</v>
      </c>
      <c r="D88" s="14">
        <v>1</v>
      </c>
      <c r="E88" s="4" t="s">
        <v>35</v>
      </c>
      <c r="F88" s="97"/>
      <c r="G88" s="37">
        <f t="shared" si="61"/>
        <v>0</v>
      </c>
      <c r="H88" s="37"/>
      <c r="I88" s="97"/>
      <c r="J88" s="37">
        <f t="shared" si="62"/>
        <v>0</v>
      </c>
      <c r="K88" s="37"/>
      <c r="L88" s="37">
        <f t="shared" si="60"/>
        <v>0</v>
      </c>
      <c r="N88" s="53"/>
    </row>
    <row r="89" spans="2:15" ht="30" x14ac:dyDescent="0.25">
      <c r="B89" s="150" t="s">
        <v>154</v>
      </c>
      <c r="F89" s="97"/>
      <c r="G89" s="37"/>
      <c r="H89" s="37"/>
      <c r="I89" s="97"/>
      <c r="J89" s="37"/>
      <c r="K89" s="37"/>
      <c r="L89" s="37"/>
      <c r="N89" s="53"/>
    </row>
    <row r="90" spans="2:15" x14ac:dyDescent="0.25">
      <c r="B90" s="111" t="s">
        <v>158</v>
      </c>
      <c r="D90" s="14">
        <v>2</v>
      </c>
      <c r="E90" s="4" t="s">
        <v>33</v>
      </c>
      <c r="F90" s="37"/>
      <c r="G90" s="37">
        <f t="shared" ref="G90" si="63">F90*D90</f>
        <v>0</v>
      </c>
      <c r="H90" s="37"/>
      <c r="I90" s="55"/>
      <c r="J90" s="37">
        <f t="shared" ref="J90" si="64">I90*D90</f>
        <v>0</v>
      </c>
      <c r="K90" s="37"/>
      <c r="L90" s="37">
        <f>SUM(G90+J90)</f>
        <v>0</v>
      </c>
      <c r="N90" s="53"/>
    </row>
    <row r="91" spans="2:15" x14ac:dyDescent="0.25">
      <c r="B91" s="111" t="s">
        <v>159</v>
      </c>
      <c r="D91" s="14">
        <v>2</v>
      </c>
      <c r="E91" s="4" t="s">
        <v>33</v>
      </c>
      <c r="F91" s="37"/>
      <c r="G91" s="37">
        <f t="shared" ref="G91:G93" si="65">F91*D91</f>
        <v>0</v>
      </c>
      <c r="H91" s="37"/>
      <c r="I91" s="55"/>
      <c r="J91" s="37">
        <f t="shared" ref="J91:J93" si="66">I91*D91</f>
        <v>0</v>
      </c>
      <c r="K91" s="37"/>
      <c r="L91" s="37">
        <f>SUM(G91+J91)</f>
        <v>0</v>
      </c>
      <c r="N91" s="53"/>
    </row>
    <row r="92" spans="2:15" x14ac:dyDescent="0.25">
      <c r="B92" s="111" t="s">
        <v>160</v>
      </c>
      <c r="D92" s="14">
        <v>2</v>
      </c>
      <c r="E92" s="4" t="s">
        <v>33</v>
      </c>
      <c r="F92" s="37"/>
      <c r="G92" s="37">
        <f t="shared" si="65"/>
        <v>0</v>
      </c>
      <c r="H92" s="37"/>
      <c r="I92" s="55"/>
      <c r="J92" s="37">
        <f t="shared" si="66"/>
        <v>0</v>
      </c>
      <c r="K92" s="37"/>
      <c r="L92" s="37">
        <f>SUM(G92+J92)</f>
        <v>0</v>
      </c>
      <c r="N92" s="53"/>
    </row>
    <row r="93" spans="2:15" x14ac:dyDescent="0.25">
      <c r="B93" s="111" t="s">
        <v>161</v>
      </c>
      <c r="D93" s="14">
        <v>2</v>
      </c>
      <c r="E93" s="4" t="s">
        <v>33</v>
      </c>
      <c r="F93" s="37"/>
      <c r="G93" s="37">
        <f t="shared" si="65"/>
        <v>0</v>
      </c>
      <c r="H93" s="37"/>
      <c r="I93" s="55"/>
      <c r="J93" s="37">
        <f t="shared" si="66"/>
        <v>0</v>
      </c>
      <c r="K93" s="37"/>
      <c r="L93" s="37">
        <f>SUM(G93+J93)</f>
        <v>0</v>
      </c>
      <c r="N93" s="53"/>
    </row>
    <row r="94" spans="2:15" x14ac:dyDescent="0.25">
      <c r="B94" s="4" t="s">
        <v>16</v>
      </c>
      <c r="C94" s="17"/>
      <c r="D94" s="11">
        <v>5</v>
      </c>
      <c r="E94" s="11" t="s">
        <v>17</v>
      </c>
      <c r="F94" s="56"/>
      <c r="G94" s="56"/>
      <c r="H94" s="56"/>
      <c r="I94" s="37"/>
      <c r="J94" s="56">
        <f>SUM(J74:J93)</f>
        <v>0</v>
      </c>
      <c r="K94" s="37"/>
      <c r="L94" s="37">
        <f>J94/100*D94</f>
        <v>0</v>
      </c>
      <c r="M94" s="10"/>
      <c r="N94" s="53"/>
      <c r="O94" s="6"/>
    </row>
    <row r="95" spans="2:15" x14ac:dyDescent="0.25">
      <c r="B95" s="81" t="s">
        <v>143</v>
      </c>
      <c r="C95" s="82"/>
      <c r="D95" s="83"/>
      <c r="E95" s="82"/>
      <c r="F95" s="154"/>
      <c r="G95" s="155"/>
      <c r="H95" s="155"/>
      <c r="I95" s="154"/>
      <c r="J95" s="155"/>
      <c r="K95" s="155"/>
      <c r="L95" s="155"/>
      <c r="M95" s="84">
        <f>SUM(L74:L94)</f>
        <v>0</v>
      </c>
      <c r="N95" s="53"/>
    </row>
    <row r="96" spans="2:15" ht="14.25" customHeight="1" x14ac:dyDescent="0.25">
      <c r="F96" s="55"/>
      <c r="G96" s="156"/>
      <c r="H96" s="156"/>
      <c r="I96" s="137"/>
      <c r="J96" s="156"/>
      <c r="K96" s="37"/>
      <c r="L96" s="37"/>
      <c r="N96" s="53"/>
    </row>
    <row r="97" spans="2:16" ht="14.25" customHeight="1" x14ac:dyDescent="0.25">
      <c r="F97" s="55"/>
      <c r="G97" s="156"/>
      <c r="H97" s="156"/>
      <c r="I97" s="137"/>
      <c r="J97" s="156"/>
      <c r="K97" s="37"/>
      <c r="L97" s="37"/>
      <c r="N97" s="53"/>
    </row>
    <row r="98" spans="2:16" x14ac:dyDescent="0.25">
      <c r="B98" s="40" t="s">
        <v>147</v>
      </c>
      <c r="F98" s="55"/>
      <c r="G98" s="37"/>
      <c r="H98" s="37"/>
      <c r="I98" s="55"/>
      <c r="J98" s="37"/>
      <c r="K98" s="37"/>
      <c r="L98" s="37"/>
      <c r="N98" s="53"/>
    </row>
    <row r="99" spans="2:16" ht="30" x14ac:dyDescent="0.25">
      <c r="B99" s="149" t="s">
        <v>168</v>
      </c>
      <c r="D99" s="14">
        <v>1</v>
      </c>
      <c r="E99" s="4" t="s">
        <v>33</v>
      </c>
      <c r="F99" s="37"/>
      <c r="G99" s="37">
        <f t="shared" ref="G99:G101" si="67">F99*D99</f>
        <v>0</v>
      </c>
      <c r="H99" s="37"/>
      <c r="I99" s="55"/>
      <c r="J99" s="37">
        <f t="shared" ref="J99:J101" si="68">I99*D99</f>
        <v>0</v>
      </c>
      <c r="K99" s="37"/>
      <c r="L99" s="37">
        <f t="shared" ref="L99:L100" si="69">SUM(G99+J99)</f>
        <v>0</v>
      </c>
      <c r="M99" s="10"/>
      <c r="N99" s="53"/>
      <c r="O99"/>
    </row>
    <row r="100" spans="2:16" x14ac:dyDescent="0.25">
      <c r="B100" s="149" t="s">
        <v>153</v>
      </c>
      <c r="D100" s="14">
        <v>21</v>
      </c>
      <c r="E100" s="4" t="s">
        <v>35</v>
      </c>
      <c r="F100" s="37"/>
      <c r="G100" s="37">
        <f t="shared" ref="G100" si="70">F100*D100</f>
        <v>0</v>
      </c>
      <c r="H100" s="37"/>
      <c r="I100" s="55"/>
      <c r="J100" s="37"/>
      <c r="K100" s="37"/>
      <c r="L100" s="37">
        <f t="shared" si="69"/>
        <v>0</v>
      </c>
      <c r="M100" s="10"/>
      <c r="N100" s="53"/>
      <c r="O100"/>
    </row>
    <row r="101" spans="2:16" x14ac:dyDescent="0.25">
      <c r="B101" s="111" t="s">
        <v>145</v>
      </c>
      <c r="D101" s="14">
        <v>1</v>
      </c>
      <c r="E101" s="4" t="s">
        <v>33</v>
      </c>
      <c r="F101" s="37"/>
      <c r="G101" s="37">
        <f t="shared" si="67"/>
        <v>0</v>
      </c>
      <c r="H101" s="37"/>
      <c r="I101" s="55"/>
      <c r="J101" s="37">
        <f t="shared" si="68"/>
        <v>0</v>
      </c>
      <c r="K101" s="37"/>
      <c r="L101" s="37">
        <f>SUM(G101+J101)</f>
        <v>0</v>
      </c>
      <c r="M101" s="75"/>
      <c r="N101" s="53"/>
      <c r="O101"/>
    </row>
    <row r="102" spans="2:16" customFormat="1" x14ac:dyDescent="0.25">
      <c r="B102" s="111" t="s">
        <v>157</v>
      </c>
      <c r="D102" s="89">
        <v>1</v>
      </c>
      <c r="E102" t="s">
        <v>33</v>
      </c>
      <c r="F102" s="140"/>
      <c r="G102" s="140">
        <f>F102*D102</f>
        <v>0</v>
      </c>
      <c r="H102" s="140"/>
      <c r="I102" s="140"/>
      <c r="J102" s="140">
        <f>I102*D102</f>
        <v>0</v>
      </c>
      <c r="K102" s="140"/>
      <c r="L102" s="140">
        <f t="shared" ref="L102" si="71">SUM(G102+J102)</f>
        <v>0</v>
      </c>
      <c r="M102" s="152"/>
      <c r="N102" s="53"/>
      <c r="P102" s="153"/>
    </row>
    <row r="103" spans="2:16" ht="15" customHeight="1" x14ac:dyDescent="0.25">
      <c r="B103" s="106" t="s">
        <v>114</v>
      </c>
      <c r="D103" s="14">
        <v>1</v>
      </c>
      <c r="E103" s="4" t="s">
        <v>33</v>
      </c>
      <c r="F103" s="37"/>
      <c r="G103" s="37">
        <f>F103*D103</f>
        <v>0</v>
      </c>
      <c r="H103" s="37"/>
      <c r="I103" s="55"/>
      <c r="J103" s="37">
        <f>I103*D103</f>
        <v>0</v>
      </c>
      <c r="K103" s="37"/>
      <c r="L103" s="37">
        <f>SUM(G103+J103)</f>
        <v>0</v>
      </c>
      <c r="N103" s="53"/>
    </row>
    <row r="104" spans="2:16" x14ac:dyDescent="0.25">
      <c r="B104" s="111" t="s">
        <v>108</v>
      </c>
      <c r="D104" s="14">
        <v>1</v>
      </c>
      <c r="E104" s="4" t="s">
        <v>33</v>
      </c>
      <c r="F104" s="37"/>
      <c r="G104" s="37">
        <f t="shared" ref="G104" si="72">F104*D104</f>
        <v>0</v>
      </c>
      <c r="H104" s="37"/>
      <c r="I104" s="55"/>
      <c r="J104" s="37">
        <f t="shared" ref="J104" si="73">I104*D104</f>
        <v>0</v>
      </c>
      <c r="K104" s="37"/>
      <c r="L104" s="37">
        <f t="shared" ref="L104" si="74">SUM(G104+J104)</f>
        <v>0</v>
      </c>
      <c r="M104" s="75"/>
      <c r="N104" s="53"/>
    </row>
    <row r="105" spans="2:16" x14ac:dyDescent="0.25">
      <c r="B105" s="111" t="s">
        <v>137</v>
      </c>
      <c r="D105" s="14">
        <v>11</v>
      </c>
      <c r="E105" s="4" t="s">
        <v>33</v>
      </c>
      <c r="F105" s="37"/>
      <c r="G105" s="37">
        <f>F105*D105</f>
        <v>0</v>
      </c>
      <c r="H105" s="37"/>
      <c r="I105" s="55"/>
      <c r="J105" s="37">
        <f>I105*D105</f>
        <v>0</v>
      </c>
      <c r="K105" s="37"/>
      <c r="L105" s="37">
        <f>SUM(G105+J105)</f>
        <v>0</v>
      </c>
      <c r="M105" s="6"/>
      <c r="N105" s="53"/>
      <c r="O105"/>
    </row>
    <row r="106" spans="2:16" x14ac:dyDescent="0.25">
      <c r="B106" s="111" t="s">
        <v>109</v>
      </c>
      <c r="D106" s="14">
        <v>1</v>
      </c>
      <c r="E106" s="4" t="s">
        <v>33</v>
      </c>
      <c r="F106" s="37"/>
      <c r="G106" s="37">
        <f>F106*D106</f>
        <v>0</v>
      </c>
      <c r="H106" s="37"/>
      <c r="I106" s="55"/>
      <c r="J106" s="37">
        <f>I106*D106</f>
        <v>0</v>
      </c>
      <c r="K106" s="37"/>
      <c r="L106" s="37">
        <f>SUM(G106+J106)</f>
        <v>0</v>
      </c>
      <c r="M106" s="6"/>
      <c r="N106" s="53"/>
      <c r="O106"/>
    </row>
    <row r="107" spans="2:16" x14ac:dyDescent="0.25">
      <c r="B107" s="111" t="s">
        <v>78</v>
      </c>
      <c r="D107" s="14">
        <v>7</v>
      </c>
      <c r="E107" s="4" t="s">
        <v>33</v>
      </c>
      <c r="F107" s="37"/>
      <c r="G107" s="37">
        <f>F107*D107</f>
        <v>0</v>
      </c>
      <c r="H107" s="37"/>
      <c r="I107" s="55"/>
      <c r="J107" s="37">
        <f>I107*D107</f>
        <v>0</v>
      </c>
      <c r="K107" s="37"/>
      <c r="L107" s="37">
        <f>SUM(G107+J107)</f>
        <v>0</v>
      </c>
      <c r="M107" s="75"/>
      <c r="N107" s="53"/>
      <c r="O107"/>
    </row>
    <row r="108" spans="2:16" x14ac:dyDescent="0.25">
      <c r="B108" s="111" t="s">
        <v>138</v>
      </c>
      <c r="D108" s="14">
        <v>1</v>
      </c>
      <c r="E108" s="4" t="s">
        <v>33</v>
      </c>
      <c r="F108" s="37"/>
      <c r="G108" s="37">
        <f t="shared" ref="G108:G109" si="75">F108*D108</f>
        <v>0</v>
      </c>
      <c r="H108" s="37"/>
      <c r="I108" s="55"/>
      <c r="J108" s="37">
        <f t="shared" ref="J108:J109" si="76">I108*D108</f>
        <v>0</v>
      </c>
      <c r="K108" s="37"/>
      <c r="L108" s="37">
        <f t="shared" ref="L108:L109" si="77">SUM(G108+J108)</f>
        <v>0</v>
      </c>
      <c r="M108" s="6"/>
      <c r="N108" s="53"/>
      <c r="O108"/>
    </row>
    <row r="109" spans="2:16" x14ac:dyDescent="0.25">
      <c r="B109" s="111" t="s">
        <v>144</v>
      </c>
      <c r="D109" s="14">
        <v>1</v>
      </c>
      <c r="E109" s="4" t="s">
        <v>33</v>
      </c>
      <c r="F109" s="37"/>
      <c r="G109" s="37">
        <f t="shared" si="75"/>
        <v>0</v>
      </c>
      <c r="H109" s="37"/>
      <c r="I109" s="55"/>
      <c r="J109" s="37">
        <f t="shared" si="76"/>
        <v>0</v>
      </c>
      <c r="K109" s="37"/>
      <c r="L109" s="37">
        <f t="shared" si="77"/>
        <v>0</v>
      </c>
      <c r="M109" s="6"/>
      <c r="N109" s="53"/>
      <c r="O109"/>
    </row>
    <row r="110" spans="2:16" x14ac:dyDescent="0.25">
      <c r="B110" s="111" t="s">
        <v>146</v>
      </c>
      <c r="D110" s="14">
        <v>3</v>
      </c>
      <c r="E110" s="4" t="s">
        <v>33</v>
      </c>
      <c r="F110" s="37"/>
      <c r="G110" s="37">
        <f t="shared" ref="G110" si="78">F110*D110</f>
        <v>0</v>
      </c>
      <c r="H110" s="37"/>
      <c r="I110" s="55"/>
      <c r="J110" s="37">
        <f t="shared" ref="J110" si="79">I110*D110</f>
        <v>0</v>
      </c>
      <c r="K110" s="37"/>
      <c r="L110" s="37">
        <f t="shared" ref="L110" si="80">SUM(G110+J110)</f>
        <v>0</v>
      </c>
      <c r="M110" s="6"/>
      <c r="N110" s="53"/>
      <c r="O110"/>
    </row>
    <row r="111" spans="2:16" ht="30" x14ac:dyDescent="0.25">
      <c r="B111" s="112" t="s">
        <v>79</v>
      </c>
      <c r="D111" s="14">
        <v>4</v>
      </c>
      <c r="E111" s="4" t="s">
        <v>33</v>
      </c>
      <c r="F111" s="37"/>
      <c r="G111" s="37">
        <f>F111*D111</f>
        <v>0</v>
      </c>
      <c r="H111" s="37"/>
      <c r="I111" s="55"/>
      <c r="J111" s="37">
        <f>I111*D111</f>
        <v>0</v>
      </c>
      <c r="K111" s="37"/>
      <c r="L111" s="37">
        <f>SUM(G111+J111)</f>
        <v>0</v>
      </c>
      <c r="M111" s="75"/>
      <c r="N111" s="53"/>
    </row>
    <row r="112" spans="2:16" ht="15" customHeight="1" x14ac:dyDescent="0.25">
      <c r="B112" s="113" t="s">
        <v>80</v>
      </c>
      <c r="D112" s="14">
        <v>3</v>
      </c>
      <c r="E112" s="4" t="s">
        <v>33</v>
      </c>
      <c r="F112" s="37"/>
      <c r="G112" s="37">
        <f>F112*D112</f>
        <v>0</v>
      </c>
      <c r="H112" s="37"/>
      <c r="I112" s="55"/>
      <c r="J112" s="37">
        <f>I112*D112</f>
        <v>0</v>
      </c>
      <c r="K112" s="37"/>
      <c r="L112" s="37">
        <f>SUM(G112+J112)</f>
        <v>0</v>
      </c>
      <c r="N112" s="53"/>
    </row>
    <row r="113" spans="2:15" ht="15.75" customHeight="1" x14ac:dyDescent="0.25">
      <c r="B113" s="111" t="s">
        <v>110</v>
      </c>
      <c r="D113" s="14">
        <v>1</v>
      </c>
      <c r="E113" s="92" t="s">
        <v>33</v>
      </c>
      <c r="F113" s="97"/>
      <c r="G113" s="97">
        <f>F113*D113</f>
        <v>0</v>
      </c>
      <c r="H113" s="97"/>
      <c r="I113" s="97"/>
      <c r="J113" s="97">
        <f>I113*D113</f>
        <v>0</v>
      </c>
      <c r="K113" s="97"/>
      <c r="L113" s="37">
        <f t="shared" ref="L113:L117" si="81">SUM(G113+J113)</f>
        <v>0</v>
      </c>
      <c r="M113" s="75"/>
      <c r="N113" s="53"/>
    </row>
    <row r="114" spans="2:15" x14ac:dyDescent="0.25">
      <c r="B114" s="111" t="s">
        <v>81</v>
      </c>
      <c r="D114" s="14">
        <v>1</v>
      </c>
      <c r="E114" s="4" t="s">
        <v>34</v>
      </c>
      <c r="F114" s="55"/>
      <c r="G114" s="37">
        <f t="shared" ref="G114:G117" si="82">F114*D114</f>
        <v>0</v>
      </c>
      <c r="H114" s="37"/>
      <c r="I114" s="37"/>
      <c r="J114" s="37">
        <f t="shared" ref="J114:J117" si="83">I114*D114</f>
        <v>0</v>
      </c>
      <c r="K114" s="37"/>
      <c r="L114" s="37">
        <f t="shared" si="81"/>
        <v>0</v>
      </c>
      <c r="N114" s="53"/>
    </row>
    <row r="115" spans="2:15" x14ac:dyDescent="0.25">
      <c r="B115" s="44" t="s">
        <v>49</v>
      </c>
      <c r="D115" s="14">
        <v>31</v>
      </c>
      <c r="E115" s="4" t="s">
        <v>33</v>
      </c>
      <c r="F115" s="37"/>
      <c r="G115" s="37">
        <f t="shared" si="82"/>
        <v>0</v>
      </c>
      <c r="H115" s="37"/>
      <c r="I115" s="37"/>
      <c r="J115" s="37">
        <f t="shared" si="83"/>
        <v>0</v>
      </c>
      <c r="K115" s="37"/>
      <c r="L115" s="37">
        <f t="shared" si="81"/>
        <v>0</v>
      </c>
      <c r="N115" s="53"/>
    </row>
    <row r="116" spans="2:15" x14ac:dyDescent="0.25">
      <c r="B116" s="44" t="s">
        <v>43</v>
      </c>
      <c r="D116" s="14">
        <v>1</v>
      </c>
      <c r="E116" s="4" t="s">
        <v>33</v>
      </c>
      <c r="F116" s="37"/>
      <c r="G116" s="37">
        <f t="shared" si="82"/>
        <v>0</v>
      </c>
      <c r="H116" s="37"/>
      <c r="I116" s="55"/>
      <c r="J116" s="37">
        <f t="shared" si="83"/>
        <v>0</v>
      </c>
      <c r="K116" s="37"/>
      <c r="L116" s="37">
        <f t="shared" si="81"/>
        <v>0</v>
      </c>
      <c r="N116" s="53"/>
    </row>
    <row r="117" spans="2:15" x14ac:dyDescent="0.25">
      <c r="B117" s="44" t="s">
        <v>44</v>
      </c>
      <c r="D117" s="14">
        <v>1</v>
      </c>
      <c r="E117" s="4" t="s">
        <v>35</v>
      </c>
      <c r="F117" s="97"/>
      <c r="G117" s="37">
        <f t="shared" si="82"/>
        <v>0</v>
      </c>
      <c r="H117" s="37"/>
      <c r="I117" s="97"/>
      <c r="J117" s="37">
        <f t="shared" si="83"/>
        <v>0</v>
      </c>
      <c r="K117" s="37"/>
      <c r="L117" s="37">
        <f t="shared" si="81"/>
        <v>0</v>
      </c>
      <c r="N117" s="53"/>
    </row>
    <row r="118" spans="2:15" ht="30" x14ac:dyDescent="0.25">
      <c r="B118" s="150" t="s">
        <v>154</v>
      </c>
      <c r="F118" s="97"/>
      <c r="G118" s="37"/>
      <c r="H118" s="37"/>
      <c r="I118" s="97"/>
      <c r="J118" s="37"/>
      <c r="K118" s="37"/>
      <c r="L118" s="37"/>
      <c r="N118" s="53"/>
    </row>
    <row r="119" spans="2:15" x14ac:dyDescent="0.25">
      <c r="B119" s="111" t="s">
        <v>164</v>
      </c>
      <c r="D119" s="14">
        <v>1</v>
      </c>
      <c r="E119" s="4" t="s">
        <v>33</v>
      </c>
      <c r="F119" s="37"/>
      <c r="G119" s="37">
        <f t="shared" ref="G119" si="84">F119*D119</f>
        <v>0</v>
      </c>
      <c r="H119" s="37"/>
      <c r="I119" s="55"/>
      <c r="J119" s="37">
        <f t="shared" ref="J119" si="85">I119*D119</f>
        <v>0</v>
      </c>
      <c r="K119" s="37"/>
      <c r="L119" s="37">
        <f>SUM(G119+J119)</f>
        <v>0</v>
      </c>
      <c r="N119" s="53"/>
    </row>
    <row r="120" spans="2:15" x14ac:dyDescent="0.25">
      <c r="B120" s="111" t="s">
        <v>165</v>
      </c>
      <c r="D120" s="14">
        <v>1</v>
      </c>
      <c r="E120" s="4" t="s">
        <v>33</v>
      </c>
      <c r="F120" s="37"/>
      <c r="G120" s="37">
        <f t="shared" ref="G120:G121" si="86">F120*D120</f>
        <v>0</v>
      </c>
      <c r="H120" s="37"/>
      <c r="I120" s="55"/>
      <c r="J120" s="37">
        <f t="shared" ref="J120:J121" si="87">I120*D120</f>
        <v>0</v>
      </c>
      <c r="K120" s="37"/>
      <c r="L120" s="37">
        <f>SUM(G120+J120)</f>
        <v>0</v>
      </c>
      <c r="N120" s="53"/>
    </row>
    <row r="121" spans="2:15" x14ac:dyDescent="0.25">
      <c r="B121" s="111" t="s">
        <v>166</v>
      </c>
      <c r="D121" s="14">
        <v>1</v>
      </c>
      <c r="E121" s="4" t="s">
        <v>33</v>
      </c>
      <c r="F121" s="37"/>
      <c r="G121" s="37">
        <f t="shared" si="86"/>
        <v>0</v>
      </c>
      <c r="H121" s="37"/>
      <c r="I121" s="55"/>
      <c r="J121" s="37">
        <f t="shared" si="87"/>
        <v>0</v>
      </c>
      <c r="K121" s="37"/>
      <c r="L121" s="37">
        <f>SUM(G121+J121)</f>
        <v>0</v>
      </c>
      <c r="N121" s="53"/>
    </row>
    <row r="122" spans="2:15" x14ac:dyDescent="0.25">
      <c r="B122" s="4" t="s">
        <v>16</v>
      </c>
      <c r="C122" s="17"/>
      <c r="D122" s="11">
        <v>5</v>
      </c>
      <c r="E122" s="11" t="s">
        <v>17</v>
      </c>
      <c r="F122" s="56"/>
      <c r="G122" s="56"/>
      <c r="H122" s="56"/>
      <c r="I122" s="37"/>
      <c r="J122" s="56">
        <f>SUM(J99:J121)</f>
        <v>0</v>
      </c>
      <c r="K122" s="37"/>
      <c r="L122" s="37">
        <f>J122/100*D122</f>
        <v>0</v>
      </c>
      <c r="M122" s="10"/>
      <c r="N122" s="53"/>
      <c r="O122" s="6"/>
    </row>
    <row r="123" spans="2:15" x14ac:dyDescent="0.25">
      <c r="B123" s="81" t="s">
        <v>148</v>
      </c>
      <c r="C123" s="82"/>
      <c r="D123" s="83"/>
      <c r="E123" s="82"/>
      <c r="F123" s="154"/>
      <c r="G123" s="155"/>
      <c r="H123" s="155"/>
      <c r="I123" s="154"/>
      <c r="J123" s="155"/>
      <c r="K123" s="155"/>
      <c r="L123" s="155"/>
      <c r="M123" s="84">
        <f>SUM(L99:L122)</f>
        <v>0</v>
      </c>
      <c r="N123" s="53"/>
    </row>
    <row r="124" spans="2:15" ht="14.25" customHeight="1" x14ac:dyDescent="0.25">
      <c r="F124" s="55"/>
      <c r="G124" s="156"/>
      <c r="H124" s="156"/>
      <c r="I124" s="137"/>
      <c r="J124" s="156"/>
      <c r="K124" s="37"/>
      <c r="L124" s="37"/>
      <c r="N124" s="53"/>
    </row>
    <row r="125" spans="2:15" ht="14.25" customHeight="1" x14ac:dyDescent="0.25">
      <c r="F125" s="55"/>
      <c r="G125" s="156"/>
      <c r="H125" s="156"/>
      <c r="I125" s="137"/>
      <c r="J125" s="156"/>
      <c r="K125" s="37"/>
      <c r="L125" s="37"/>
      <c r="N125" s="53"/>
    </row>
    <row r="126" spans="2:15" x14ac:dyDescent="0.25">
      <c r="B126" s="40" t="s">
        <v>150</v>
      </c>
      <c r="F126" s="55"/>
      <c r="G126" s="37"/>
      <c r="H126" s="37"/>
      <c r="I126" s="55"/>
      <c r="J126" s="37"/>
      <c r="K126" s="37"/>
      <c r="L126" s="37"/>
      <c r="N126" s="53"/>
    </row>
    <row r="127" spans="2:15" ht="30" x14ac:dyDescent="0.25">
      <c r="B127" s="149" t="s">
        <v>169</v>
      </c>
      <c r="D127" s="14">
        <v>1</v>
      </c>
      <c r="E127" s="4" t="s">
        <v>33</v>
      </c>
      <c r="F127" s="37"/>
      <c r="G127" s="37">
        <f t="shared" ref="G127" si="88">F127*D127</f>
        <v>0</v>
      </c>
      <c r="H127" s="37"/>
      <c r="I127" s="55"/>
      <c r="J127" s="37">
        <f t="shared" ref="J127" si="89">I127*D127</f>
        <v>0</v>
      </c>
      <c r="K127" s="37"/>
      <c r="L127" s="37">
        <f t="shared" ref="L127" si="90">SUM(G127+J127)</f>
        <v>0</v>
      </c>
      <c r="M127" s="10"/>
      <c r="N127" s="53"/>
      <c r="O127"/>
    </row>
    <row r="128" spans="2:15" x14ac:dyDescent="0.25">
      <c r="B128" s="111" t="s">
        <v>145</v>
      </c>
      <c r="D128" s="14">
        <v>1</v>
      </c>
      <c r="E128" s="4" t="s">
        <v>33</v>
      </c>
      <c r="F128" s="37"/>
      <c r="G128" s="37">
        <f t="shared" ref="G128" si="91">F128*D128</f>
        <v>0</v>
      </c>
      <c r="H128" s="37"/>
      <c r="I128" s="55"/>
      <c r="J128" s="37">
        <f t="shared" ref="J128" si="92">I128*D128</f>
        <v>0</v>
      </c>
      <c r="K128" s="37"/>
      <c r="L128" s="37">
        <f t="shared" ref="L128:L132" si="93">SUM(G128+J128)</f>
        <v>0</v>
      </c>
      <c r="M128" s="75"/>
      <c r="N128" s="53"/>
      <c r="O128"/>
    </row>
    <row r="129" spans="1:15" ht="15" customHeight="1" x14ac:dyDescent="0.25">
      <c r="B129" s="106" t="s">
        <v>114</v>
      </c>
      <c r="D129" s="14">
        <v>1</v>
      </c>
      <c r="E129" s="4" t="s">
        <v>33</v>
      </c>
      <c r="F129" s="37"/>
      <c r="G129" s="37">
        <f t="shared" ref="G129:G132" si="94">F129*D129</f>
        <v>0</v>
      </c>
      <c r="H129" s="37"/>
      <c r="I129" s="55"/>
      <c r="J129" s="37">
        <f t="shared" ref="J129:J132" si="95">I129*D129</f>
        <v>0</v>
      </c>
      <c r="K129" s="37"/>
      <c r="L129" s="37">
        <f t="shared" si="93"/>
        <v>0</v>
      </c>
      <c r="N129" s="53"/>
    </row>
    <row r="130" spans="1:15" x14ac:dyDescent="0.25">
      <c r="B130" s="111" t="s">
        <v>149</v>
      </c>
      <c r="D130" s="14">
        <v>8</v>
      </c>
      <c r="E130" s="4" t="s">
        <v>33</v>
      </c>
      <c r="F130" s="37"/>
      <c r="G130" s="37">
        <f t="shared" si="94"/>
        <v>0</v>
      </c>
      <c r="H130" s="37"/>
      <c r="I130" s="55"/>
      <c r="J130" s="37">
        <f t="shared" si="95"/>
        <v>0</v>
      </c>
      <c r="K130" s="37"/>
      <c r="L130" s="37">
        <f t="shared" si="93"/>
        <v>0</v>
      </c>
      <c r="M130" s="75"/>
      <c r="N130" s="53"/>
      <c r="O130"/>
    </row>
    <row r="131" spans="1:15" ht="30" x14ac:dyDescent="0.25">
      <c r="B131" s="112" t="s">
        <v>79</v>
      </c>
      <c r="D131" s="14">
        <v>1</v>
      </c>
      <c r="E131" s="4" t="s">
        <v>33</v>
      </c>
      <c r="F131" s="37"/>
      <c r="G131" s="37">
        <f t="shared" si="94"/>
        <v>0</v>
      </c>
      <c r="H131" s="37"/>
      <c r="I131" s="55"/>
      <c r="J131" s="37">
        <f t="shared" si="95"/>
        <v>0</v>
      </c>
      <c r="K131" s="37"/>
      <c r="L131" s="37">
        <f t="shared" si="93"/>
        <v>0</v>
      </c>
      <c r="M131" s="75"/>
      <c r="N131" s="53"/>
    </row>
    <row r="132" spans="1:15" ht="30" x14ac:dyDescent="0.25">
      <c r="B132" s="112" t="s">
        <v>82</v>
      </c>
      <c r="D132" s="14">
        <v>1</v>
      </c>
      <c r="E132" s="4" t="s">
        <v>33</v>
      </c>
      <c r="F132" s="37"/>
      <c r="G132" s="37">
        <f t="shared" si="94"/>
        <v>0</v>
      </c>
      <c r="H132" s="37"/>
      <c r="I132" s="55"/>
      <c r="J132" s="37">
        <f t="shared" si="95"/>
        <v>0</v>
      </c>
      <c r="K132" s="37"/>
      <c r="L132" s="37">
        <f t="shared" si="93"/>
        <v>0</v>
      </c>
      <c r="M132" s="75"/>
      <c r="N132" s="53"/>
      <c r="O132"/>
    </row>
    <row r="133" spans="1:15" x14ac:dyDescent="0.25">
      <c r="B133" s="111" t="s">
        <v>81</v>
      </c>
      <c r="D133" s="14">
        <v>0.5</v>
      </c>
      <c r="E133" s="4" t="s">
        <v>34</v>
      </c>
      <c r="F133" s="55"/>
      <c r="G133" s="37">
        <f t="shared" ref="G133:G136" si="96">F133*D133</f>
        <v>0</v>
      </c>
      <c r="H133" s="37"/>
      <c r="I133" s="37"/>
      <c r="J133" s="37">
        <f t="shared" ref="J133:J136" si="97">I133*D133</f>
        <v>0</v>
      </c>
      <c r="K133" s="37"/>
      <c r="L133" s="37">
        <f t="shared" ref="L133:L136" si="98">SUM(G133+J133)</f>
        <v>0</v>
      </c>
      <c r="N133" s="53"/>
    </row>
    <row r="134" spans="1:15" x14ac:dyDescent="0.25">
      <c r="B134" s="44" t="s">
        <v>49</v>
      </c>
      <c r="D134" s="14">
        <v>13</v>
      </c>
      <c r="E134" s="4" t="s">
        <v>33</v>
      </c>
      <c r="F134" s="37"/>
      <c r="G134" s="37">
        <f t="shared" si="96"/>
        <v>0</v>
      </c>
      <c r="H134" s="37"/>
      <c r="I134" s="37"/>
      <c r="J134" s="37">
        <f t="shared" si="97"/>
        <v>0</v>
      </c>
      <c r="K134" s="37"/>
      <c r="L134" s="37">
        <f t="shared" si="98"/>
        <v>0</v>
      </c>
      <c r="N134" s="53"/>
    </row>
    <row r="135" spans="1:15" x14ac:dyDescent="0.25">
      <c r="B135" s="44" t="s">
        <v>43</v>
      </c>
      <c r="D135" s="14">
        <v>1</v>
      </c>
      <c r="E135" s="4" t="s">
        <v>33</v>
      </c>
      <c r="F135" s="37"/>
      <c r="G135" s="37">
        <f t="shared" si="96"/>
        <v>0</v>
      </c>
      <c r="H135" s="37"/>
      <c r="I135" s="55"/>
      <c r="J135" s="37">
        <f t="shared" si="97"/>
        <v>0</v>
      </c>
      <c r="K135" s="37"/>
      <c r="L135" s="37">
        <f t="shared" si="98"/>
        <v>0</v>
      </c>
      <c r="N135" s="53"/>
    </row>
    <row r="136" spans="1:15" x14ac:dyDescent="0.25">
      <c r="B136" s="44" t="s">
        <v>44</v>
      </c>
      <c r="D136" s="14">
        <v>1</v>
      </c>
      <c r="E136" s="4" t="s">
        <v>35</v>
      </c>
      <c r="F136" s="97"/>
      <c r="G136" s="37">
        <f t="shared" si="96"/>
        <v>0</v>
      </c>
      <c r="H136" s="37"/>
      <c r="I136" s="97"/>
      <c r="J136" s="37">
        <f t="shared" si="97"/>
        <v>0</v>
      </c>
      <c r="K136" s="37"/>
      <c r="L136" s="37">
        <f t="shared" si="98"/>
        <v>0</v>
      </c>
      <c r="N136" s="53"/>
    </row>
    <row r="137" spans="1:15" x14ac:dyDescent="0.25">
      <c r="B137" s="4" t="s">
        <v>16</v>
      </c>
      <c r="C137" s="17"/>
      <c r="D137" s="11">
        <v>5</v>
      </c>
      <c r="E137" s="11" t="s">
        <v>17</v>
      </c>
      <c r="F137" s="56"/>
      <c r="G137" s="56"/>
      <c r="H137" s="56"/>
      <c r="I137" s="37"/>
      <c r="J137" s="56">
        <f>SUM(J127:J136)</f>
        <v>0</v>
      </c>
      <c r="K137" s="37"/>
      <c r="L137" s="37">
        <f>J137/100*D137</f>
        <v>0</v>
      </c>
      <c r="M137" s="10"/>
      <c r="N137" s="53"/>
      <c r="O137" s="6"/>
    </row>
    <row r="138" spans="1:15" x14ac:dyDescent="0.25">
      <c r="B138" s="81" t="s">
        <v>151</v>
      </c>
      <c r="C138" s="82"/>
      <c r="D138" s="83"/>
      <c r="E138" s="82"/>
      <c r="F138" s="154"/>
      <c r="G138" s="155"/>
      <c r="H138" s="155"/>
      <c r="I138" s="154"/>
      <c r="J138" s="155"/>
      <c r="K138" s="155"/>
      <c r="L138" s="155"/>
      <c r="M138" s="84">
        <f>SUM(L127:L137)</f>
        <v>0</v>
      </c>
      <c r="N138" s="53"/>
    </row>
    <row r="139" spans="1:15" ht="14.25" customHeight="1" x14ac:dyDescent="0.25">
      <c r="G139" s="80"/>
      <c r="H139" s="80"/>
      <c r="I139" s="36"/>
      <c r="J139" s="80"/>
      <c r="N139" s="53"/>
    </row>
    <row r="140" spans="1:15" ht="15.75" thickBot="1" x14ac:dyDescent="0.3">
      <c r="B140" s="111"/>
      <c r="I140" s="6"/>
      <c r="N140" s="53"/>
    </row>
    <row r="141" spans="1:15" s="38" customFormat="1" ht="15.75" thickBot="1" x14ac:dyDescent="0.3">
      <c r="A141" s="50"/>
      <c r="B141" s="51" t="s">
        <v>55</v>
      </c>
      <c r="C141" s="19"/>
      <c r="D141" s="52"/>
      <c r="E141" s="19"/>
      <c r="F141" s="20"/>
      <c r="G141" s="21"/>
      <c r="H141" s="21"/>
      <c r="I141" s="21"/>
      <c r="J141" s="21"/>
      <c r="K141" s="85"/>
      <c r="L141" s="86"/>
      <c r="M141" s="87">
        <f>SUM(M2:M140)</f>
        <v>0</v>
      </c>
      <c r="N141" s="67"/>
    </row>
  </sheetData>
  <mergeCells count="3">
    <mergeCell ref="B1:F3"/>
    <mergeCell ref="F4:G4"/>
    <mergeCell ref="I4:J4"/>
  </mergeCells>
  <printOptions gridLines="1"/>
  <pageMargins left="0.31496062992125984" right="0.31496062992125984" top="0.39370078740157483" bottom="0.43307086614173229" header="0.31496062992125984" footer="0.31496062992125984"/>
  <pageSetup paperSize="9" scale="92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8838-2E18-4A91-BFC0-243FEC87A7BF}">
  <dimension ref="A1:AG101"/>
  <sheetViews>
    <sheetView zoomScaleNormal="100" workbookViewId="0">
      <selection activeCell="L30" sqref="L30"/>
    </sheetView>
  </sheetViews>
  <sheetFormatPr defaultColWidth="9.140625" defaultRowHeight="15" x14ac:dyDescent="0.25"/>
  <cols>
    <col min="1" max="1" width="7.7109375" style="4" customWidth="1"/>
    <col min="2" max="2" width="65.7109375" style="4" customWidth="1"/>
    <col min="3" max="3" width="1.140625" style="4" customWidth="1"/>
    <col min="4" max="4" width="8.28515625" style="14" customWidth="1"/>
    <col min="5" max="5" width="4.140625" style="4" customWidth="1"/>
    <col min="6" max="6" width="11.140625" style="55" customWidth="1"/>
    <col min="7" max="7" width="14.42578125" style="55" customWidth="1"/>
    <col min="8" max="8" width="1" style="55" customWidth="1"/>
    <col min="9" max="9" width="11.28515625" style="55" customWidth="1"/>
    <col min="10" max="10" width="16" style="55" customWidth="1"/>
    <col min="11" max="11" width="1.140625" style="55" customWidth="1"/>
    <col min="12" max="12" width="15.42578125" style="55" customWidth="1"/>
    <col min="13" max="13" width="19.7109375" style="66" customWidth="1"/>
    <col min="14" max="14" width="11.85546875" style="63" customWidth="1"/>
    <col min="15" max="15" width="12.28515625" style="115" customWidth="1"/>
    <col min="16" max="20" width="9.140625" style="66"/>
    <col min="21" max="21" width="13.28515625" style="4" customWidth="1"/>
    <col min="22" max="16384" width="9.140625" style="4"/>
  </cols>
  <sheetData>
    <row r="1" spans="2:20" ht="14.25" customHeight="1" x14ac:dyDescent="0.25">
      <c r="B1" s="177" t="s">
        <v>128</v>
      </c>
      <c r="C1" s="178"/>
      <c r="D1" s="178"/>
      <c r="E1" s="178"/>
      <c r="F1" s="178"/>
    </row>
    <row r="2" spans="2:20" ht="14.25" customHeight="1" x14ac:dyDescent="0.25">
      <c r="B2" s="177"/>
      <c r="C2" s="178"/>
      <c r="D2" s="178"/>
      <c r="E2" s="178"/>
      <c r="F2" s="178"/>
    </row>
    <row r="3" spans="2:20" ht="14.25" customHeight="1" x14ac:dyDescent="0.25">
      <c r="B3" s="179"/>
      <c r="C3" s="179"/>
      <c r="D3" s="179"/>
      <c r="E3" s="179"/>
      <c r="F3" s="179"/>
      <c r="G3" s="135"/>
      <c r="H3" s="135"/>
      <c r="I3" s="135"/>
      <c r="J3" s="135"/>
      <c r="K3" s="135"/>
      <c r="L3" s="135"/>
    </row>
    <row r="4" spans="2:20" ht="14.25" customHeight="1" x14ac:dyDescent="0.25"/>
    <row r="5" spans="2:20" s="13" customFormat="1" x14ac:dyDescent="0.25">
      <c r="B5" s="13" t="s">
        <v>0</v>
      </c>
      <c r="D5" s="39"/>
      <c r="F5" s="180" t="s">
        <v>1</v>
      </c>
      <c r="G5" s="180"/>
      <c r="H5" s="136"/>
      <c r="I5" s="180" t="s">
        <v>2</v>
      </c>
      <c r="J5" s="180"/>
      <c r="K5" s="136"/>
      <c r="L5" s="136" t="s">
        <v>3</v>
      </c>
      <c r="M5" s="107"/>
      <c r="N5" s="125"/>
      <c r="O5" s="114"/>
      <c r="P5" s="107"/>
      <c r="Q5" s="107"/>
      <c r="R5" s="107"/>
      <c r="S5" s="107"/>
      <c r="T5" s="107"/>
    </row>
    <row r="6" spans="2:20" ht="6" customHeight="1" x14ac:dyDescent="0.25"/>
    <row r="7" spans="2:20" ht="14.25" customHeight="1" x14ac:dyDescent="0.25">
      <c r="G7" s="137" t="s">
        <v>11</v>
      </c>
      <c r="H7" s="137"/>
      <c r="I7" s="137"/>
      <c r="J7" s="137" t="s">
        <v>12</v>
      </c>
    </row>
    <row r="8" spans="2:20" ht="14.25" customHeight="1" x14ac:dyDescent="0.25">
      <c r="B8" s="40" t="s">
        <v>14</v>
      </c>
    </row>
    <row r="9" spans="2:20" ht="14.25" customHeight="1" x14ac:dyDescent="0.25">
      <c r="I9" s="138"/>
    </row>
    <row r="10" spans="2:20" x14ac:dyDescent="0.25">
      <c r="B10" s="4" t="s">
        <v>75</v>
      </c>
      <c r="D10" s="4">
        <v>41</v>
      </c>
      <c r="E10" s="14" t="s">
        <v>8</v>
      </c>
      <c r="G10" s="56">
        <f t="shared" ref="G10" si="0">D10*F10</f>
        <v>0</v>
      </c>
      <c r="J10" s="56">
        <f t="shared" ref="J10" si="1">I10*D10</f>
        <v>0</v>
      </c>
      <c r="L10" s="55">
        <f t="shared" ref="L10" si="2">SUM(G10+J10)</f>
        <v>0</v>
      </c>
      <c r="N10" s="66"/>
    </row>
    <row r="11" spans="2:20" s="101" customFormat="1" x14ac:dyDescent="0.25">
      <c r="B11" s="101" t="s">
        <v>76</v>
      </c>
      <c r="D11" s="58">
        <v>13</v>
      </c>
      <c r="E11" s="6" t="s">
        <v>8</v>
      </c>
      <c r="F11" s="37"/>
      <c r="G11" s="56">
        <f>D11*F11</f>
        <v>0</v>
      </c>
      <c r="H11" s="55"/>
      <c r="I11" s="55"/>
      <c r="J11" s="56">
        <f>I11*D11</f>
        <v>0</v>
      </c>
      <c r="K11" s="37"/>
      <c r="L11" s="55">
        <f>SUM(G11+J11)</f>
        <v>0</v>
      </c>
      <c r="M11" s="66"/>
      <c r="N11" s="63"/>
      <c r="O11" s="116"/>
      <c r="P11" s="94"/>
      <c r="Q11" s="94"/>
      <c r="R11" s="94"/>
      <c r="S11" s="94"/>
      <c r="T11" s="94"/>
    </row>
    <row r="12" spans="2:20" s="101" customFormat="1" x14ac:dyDescent="0.25">
      <c r="D12" s="58"/>
      <c r="E12" s="6"/>
      <c r="F12" s="37"/>
      <c r="G12" s="56"/>
      <c r="H12" s="55"/>
      <c r="I12" s="55"/>
      <c r="J12" s="56"/>
      <c r="K12" s="37"/>
      <c r="L12" s="55"/>
      <c r="M12" s="66"/>
      <c r="N12" s="63"/>
      <c r="O12" s="116"/>
      <c r="P12" s="94"/>
      <c r="Q12" s="94"/>
      <c r="R12" s="94"/>
      <c r="S12" s="94"/>
      <c r="T12" s="94"/>
    </row>
    <row r="14" spans="2:20" ht="14.25" customHeight="1" x14ac:dyDescent="0.25">
      <c r="B14" s="40" t="s">
        <v>28</v>
      </c>
      <c r="G14" s="56"/>
      <c r="J14" s="56"/>
    </row>
    <row r="15" spans="2:20" ht="14.25" customHeight="1" x14ac:dyDescent="0.25">
      <c r="B15" s="13"/>
      <c r="G15" s="56"/>
      <c r="J15" s="56"/>
    </row>
    <row r="16" spans="2:20" x14ac:dyDescent="0.25">
      <c r="B16" s="4" t="s">
        <v>88</v>
      </c>
      <c r="D16" s="14">
        <v>1035</v>
      </c>
      <c r="E16" s="14" t="s">
        <v>9</v>
      </c>
      <c r="F16" s="37"/>
      <c r="G16" s="56">
        <f t="shared" ref="G16:G17" si="3">F16*D16</f>
        <v>0</v>
      </c>
      <c r="I16" s="37"/>
      <c r="J16" s="56">
        <f t="shared" ref="J16" si="4">I16*D16</f>
        <v>0</v>
      </c>
      <c r="L16" s="55">
        <f t="shared" ref="L16" si="5">J16+G16</f>
        <v>0</v>
      </c>
      <c r="N16" s="4"/>
      <c r="O16" s="4"/>
      <c r="P16" s="4"/>
      <c r="Q16" s="4"/>
      <c r="R16" s="4"/>
      <c r="S16" s="4"/>
      <c r="T16" s="4"/>
    </row>
    <row r="17" spans="1:20" x14ac:dyDescent="0.25">
      <c r="B17" s="4" t="s">
        <v>205</v>
      </c>
      <c r="D17" s="14">
        <v>150</v>
      </c>
      <c r="E17" s="14" t="s">
        <v>9</v>
      </c>
      <c r="F17" s="12"/>
      <c r="G17" s="5">
        <f t="shared" si="3"/>
        <v>0</v>
      </c>
      <c r="H17" s="12"/>
      <c r="I17" s="12"/>
      <c r="J17" s="5">
        <f t="shared" ref="J17" si="6">D17*I17</f>
        <v>0</v>
      </c>
      <c r="K17" s="12"/>
      <c r="L17" s="97">
        <f t="shared" ref="L17" si="7">SUM(G17+J17)</f>
        <v>0</v>
      </c>
      <c r="M17" s="4"/>
      <c r="N17" s="163"/>
      <c r="O17" s="164"/>
      <c r="P17" s="4"/>
      <c r="Q17" s="4"/>
      <c r="R17" s="6"/>
      <c r="S17" s="4"/>
      <c r="T17" s="4"/>
    </row>
    <row r="18" spans="1:20" x14ac:dyDescent="0.25">
      <c r="E18" s="14"/>
      <c r="F18" s="12"/>
      <c r="G18" s="5"/>
      <c r="H18" s="12"/>
      <c r="I18" s="12"/>
      <c r="J18" s="5"/>
      <c r="K18" s="12"/>
      <c r="L18" s="97"/>
      <c r="N18" s="163"/>
      <c r="O18" s="164"/>
      <c r="P18" s="4"/>
      <c r="Q18" s="4"/>
      <c r="R18" s="6"/>
      <c r="S18" s="4"/>
      <c r="T18" s="4"/>
    </row>
    <row r="19" spans="1:20" s="14" customFormat="1" x14ac:dyDescent="0.25">
      <c r="D19" s="58"/>
      <c r="F19" s="55"/>
      <c r="G19" s="56"/>
      <c r="H19" s="55"/>
      <c r="I19" s="55"/>
      <c r="J19" s="56"/>
      <c r="K19" s="55"/>
      <c r="L19" s="55"/>
      <c r="M19" s="66"/>
      <c r="N19" s="63"/>
      <c r="O19" s="115"/>
      <c r="P19" s="66"/>
      <c r="Q19" s="66"/>
      <c r="R19" s="66"/>
      <c r="S19" s="66"/>
      <c r="T19" s="66"/>
    </row>
    <row r="20" spans="1:20" x14ac:dyDescent="0.25">
      <c r="B20" s="42" t="s">
        <v>56</v>
      </c>
      <c r="G20" s="56"/>
      <c r="J20" s="56"/>
    </row>
    <row r="21" spans="1:20" x14ac:dyDescent="0.25">
      <c r="G21" s="56"/>
      <c r="J21" s="56"/>
    </row>
    <row r="22" spans="1:20" s="14" customFormat="1" x14ac:dyDescent="0.25">
      <c r="B22" s="14" t="s">
        <v>92</v>
      </c>
      <c r="D22" s="58">
        <v>130</v>
      </c>
      <c r="E22" s="14" t="s">
        <v>9</v>
      </c>
      <c r="F22" s="55"/>
      <c r="G22" s="56">
        <f t="shared" ref="G22:G25" si="8">F22*D22</f>
        <v>0</v>
      </c>
      <c r="H22" s="55"/>
      <c r="I22" s="55"/>
      <c r="J22" s="56">
        <f t="shared" ref="J22:J25" si="9">I22*D22</f>
        <v>0</v>
      </c>
      <c r="K22" s="55"/>
      <c r="L22" s="55">
        <f t="shared" ref="L22:L25" si="10">J22+G22</f>
        <v>0</v>
      </c>
      <c r="M22" s="66"/>
      <c r="N22" s="66"/>
      <c r="O22" s="66"/>
      <c r="P22" s="88"/>
      <c r="Q22" s="66"/>
      <c r="R22" s="66"/>
    </row>
    <row r="23" spans="1:20" s="14" customFormat="1" x14ac:dyDescent="0.25">
      <c r="B23" s="14" t="s">
        <v>89</v>
      </c>
      <c r="D23" s="58">
        <v>120</v>
      </c>
      <c r="E23" s="14" t="s">
        <v>8</v>
      </c>
      <c r="F23" s="55"/>
      <c r="G23" s="56">
        <f t="shared" si="8"/>
        <v>0</v>
      </c>
      <c r="H23" s="55">
        <f t="shared" ref="H23:H25" si="11">G23*D23</f>
        <v>0</v>
      </c>
      <c r="I23" s="55"/>
      <c r="J23" s="56">
        <f t="shared" si="9"/>
        <v>0</v>
      </c>
      <c r="K23" s="55">
        <f t="shared" ref="K23:K25" si="12">J23*D23</f>
        <v>0</v>
      </c>
      <c r="L23" s="55">
        <f t="shared" si="10"/>
        <v>0</v>
      </c>
      <c r="M23" s="66"/>
      <c r="N23" s="66"/>
      <c r="O23" s="66"/>
      <c r="P23" s="66"/>
      <c r="Q23" s="66"/>
      <c r="R23" s="66"/>
    </row>
    <row r="24" spans="1:20" s="14" customFormat="1" x14ac:dyDescent="0.25">
      <c r="B24" s="14" t="s">
        <v>93</v>
      </c>
      <c r="D24" s="58">
        <v>60</v>
      </c>
      <c r="E24" s="14" t="s">
        <v>8</v>
      </c>
      <c r="F24" s="55"/>
      <c r="G24" s="56">
        <f t="shared" si="8"/>
        <v>0</v>
      </c>
      <c r="H24" s="55">
        <f t="shared" si="11"/>
        <v>0</v>
      </c>
      <c r="I24" s="55"/>
      <c r="J24" s="56">
        <f t="shared" si="9"/>
        <v>0</v>
      </c>
      <c r="K24" s="55">
        <f t="shared" si="12"/>
        <v>0</v>
      </c>
      <c r="L24" s="55">
        <f t="shared" si="10"/>
        <v>0</v>
      </c>
      <c r="M24" s="66"/>
      <c r="N24" s="66"/>
      <c r="O24" s="66"/>
      <c r="P24" s="66"/>
      <c r="R24" s="66"/>
      <c r="S24" s="66"/>
    </row>
    <row r="25" spans="1:20" s="14" customFormat="1" x14ac:dyDescent="0.25">
      <c r="A25" s="127"/>
      <c r="B25" s="14" t="s">
        <v>90</v>
      </c>
      <c r="D25" s="58">
        <v>3</v>
      </c>
      <c r="E25" s="14" t="s">
        <v>8</v>
      </c>
      <c r="F25" s="55"/>
      <c r="G25" s="56">
        <f t="shared" si="8"/>
        <v>0</v>
      </c>
      <c r="H25" s="55">
        <f t="shared" si="11"/>
        <v>0</v>
      </c>
      <c r="I25" s="55"/>
      <c r="J25" s="56">
        <f t="shared" si="9"/>
        <v>0</v>
      </c>
      <c r="K25" s="55">
        <f t="shared" si="12"/>
        <v>0</v>
      </c>
      <c r="L25" s="55">
        <f t="shared" si="10"/>
        <v>0</v>
      </c>
      <c r="M25" s="66"/>
      <c r="N25" s="66"/>
      <c r="O25" s="66"/>
      <c r="Q25" s="66"/>
      <c r="R25" s="66"/>
      <c r="S25" s="66"/>
    </row>
    <row r="26" spans="1:20" x14ac:dyDescent="0.25">
      <c r="G26" s="56"/>
      <c r="J26" s="56"/>
    </row>
    <row r="28" spans="1:20" s="14" customFormat="1" x14ac:dyDescent="0.25">
      <c r="B28" s="45" t="s">
        <v>21</v>
      </c>
      <c r="F28" s="55"/>
      <c r="G28" s="56"/>
      <c r="H28" s="55"/>
      <c r="I28" s="55"/>
      <c r="J28" s="56"/>
      <c r="K28" s="55"/>
      <c r="L28" s="55"/>
      <c r="M28" s="66"/>
      <c r="N28" s="63"/>
    </row>
    <row r="29" spans="1:20" s="14" customFormat="1" x14ac:dyDescent="0.25">
      <c r="B29" s="126"/>
      <c r="F29" s="55"/>
      <c r="G29" s="56"/>
      <c r="H29" s="55"/>
      <c r="I29" s="55"/>
      <c r="J29" s="56"/>
      <c r="K29" s="55"/>
      <c r="L29" s="55"/>
      <c r="M29" s="66"/>
      <c r="N29" s="63"/>
    </row>
    <row r="30" spans="1:20" s="14" customFormat="1" x14ac:dyDescent="0.25">
      <c r="B30" s="14" t="s">
        <v>46</v>
      </c>
      <c r="D30" s="14">
        <v>3</v>
      </c>
      <c r="E30" s="14" t="s">
        <v>8</v>
      </c>
      <c r="F30" s="55"/>
      <c r="G30" s="56">
        <f t="shared" ref="G30:G31" si="13">F30*D30</f>
        <v>0</v>
      </c>
      <c r="H30" s="55"/>
      <c r="I30" s="55"/>
      <c r="J30" s="56">
        <f t="shared" ref="J30:J31" si="14">I30*D30</f>
        <v>0</v>
      </c>
      <c r="K30" s="55"/>
      <c r="L30" s="55">
        <f t="shared" ref="L30:L31" si="15">J30+G30</f>
        <v>0</v>
      </c>
      <c r="M30" s="66"/>
      <c r="N30" s="63"/>
      <c r="O30" s="115"/>
      <c r="Q30" s="66"/>
      <c r="R30" s="58"/>
      <c r="S30" s="66"/>
      <c r="T30" s="66"/>
    </row>
    <row r="31" spans="1:20" s="14" customFormat="1" x14ac:dyDescent="0.25">
      <c r="B31" s="14" t="s">
        <v>57</v>
      </c>
      <c r="D31" s="58">
        <v>45</v>
      </c>
      <c r="E31" s="14" t="s">
        <v>9</v>
      </c>
      <c r="F31" s="55"/>
      <c r="G31" s="56">
        <f t="shared" si="13"/>
        <v>0</v>
      </c>
      <c r="H31" s="55"/>
      <c r="I31" s="55"/>
      <c r="J31" s="56">
        <f t="shared" si="14"/>
        <v>0</v>
      </c>
      <c r="K31" s="55"/>
      <c r="L31" s="55">
        <f t="shared" si="15"/>
        <v>0</v>
      </c>
      <c r="M31" s="66"/>
      <c r="N31" s="63"/>
      <c r="O31" s="115"/>
      <c r="Q31" s="66"/>
      <c r="R31" s="58"/>
      <c r="S31" s="66"/>
      <c r="T31" s="66"/>
    </row>
    <row r="32" spans="1:20" s="14" customFormat="1" x14ac:dyDescent="0.25">
      <c r="D32" s="58"/>
      <c r="F32" s="55"/>
      <c r="G32" s="56"/>
      <c r="H32" s="55"/>
      <c r="I32" s="55"/>
      <c r="J32" s="56"/>
      <c r="K32" s="55"/>
      <c r="L32" s="55"/>
      <c r="M32" s="66"/>
      <c r="N32" s="63"/>
      <c r="O32" s="115"/>
      <c r="P32" s="66"/>
      <c r="Q32" s="66"/>
      <c r="R32" s="66"/>
      <c r="S32" s="66"/>
      <c r="T32" s="66"/>
    </row>
    <row r="33" spans="2:20" s="14" customFormat="1" x14ac:dyDescent="0.25">
      <c r="D33" s="58"/>
      <c r="F33" s="55"/>
      <c r="G33" s="56"/>
      <c r="H33" s="55"/>
      <c r="I33" s="55"/>
      <c r="J33" s="56"/>
      <c r="K33" s="55"/>
      <c r="L33" s="55"/>
      <c r="M33" s="66"/>
      <c r="N33" s="63"/>
      <c r="O33" s="115"/>
      <c r="P33" s="66"/>
      <c r="Q33" s="66"/>
      <c r="R33" s="66"/>
      <c r="S33" s="66"/>
      <c r="T33" s="66"/>
    </row>
    <row r="34" spans="2:20" x14ac:dyDescent="0.25">
      <c r="B34" s="46" t="s">
        <v>22</v>
      </c>
      <c r="C34" s="16"/>
      <c r="D34" s="47"/>
      <c r="E34" s="16"/>
      <c r="F34" s="141"/>
      <c r="G34" s="56"/>
      <c r="J34" s="56"/>
    </row>
    <row r="35" spans="2:20" x14ac:dyDescent="0.25">
      <c r="G35" s="56"/>
      <c r="J35" s="56"/>
    </row>
    <row r="36" spans="2:20" s="14" customFormat="1" x14ac:dyDescent="0.25">
      <c r="B36" s="93"/>
      <c r="D36" s="58"/>
      <c r="F36" s="55"/>
      <c r="G36" s="56"/>
      <c r="H36" s="55"/>
      <c r="I36" s="55"/>
      <c r="J36" s="56"/>
      <c r="K36" s="55"/>
      <c r="L36" s="55"/>
      <c r="M36" s="66"/>
      <c r="N36" s="66"/>
      <c r="O36" s="115"/>
      <c r="P36" s="66"/>
      <c r="Q36" s="66"/>
      <c r="R36" s="66"/>
      <c r="S36" s="66"/>
      <c r="T36" s="66"/>
    </row>
    <row r="37" spans="2:20" s="14" customFormat="1" x14ac:dyDescent="0.25">
      <c r="B37" s="93" t="s">
        <v>192</v>
      </c>
      <c r="D37" s="58"/>
      <c r="F37" s="55"/>
      <c r="G37" s="56"/>
      <c r="H37" s="55"/>
      <c r="I37" s="55"/>
      <c r="J37" s="56"/>
      <c r="K37" s="55"/>
      <c r="L37" s="55"/>
      <c r="N37" s="66"/>
      <c r="O37" s="115"/>
      <c r="P37" s="66"/>
      <c r="Q37" s="66"/>
      <c r="R37" s="66"/>
      <c r="S37" s="66"/>
      <c r="T37" s="66"/>
    </row>
    <row r="38" spans="2:20" s="14" customFormat="1" x14ac:dyDescent="0.25">
      <c r="B38" s="14" t="s">
        <v>61</v>
      </c>
      <c r="D38" s="58">
        <v>180</v>
      </c>
      <c r="E38" s="14" t="s">
        <v>9</v>
      </c>
      <c r="F38" s="55"/>
      <c r="G38" s="56">
        <f t="shared" ref="G38" si="16">D38*F38</f>
        <v>0</v>
      </c>
      <c r="H38" s="55"/>
      <c r="I38" s="55"/>
      <c r="J38" s="56">
        <f t="shared" ref="J38" si="17">D38*I38</f>
        <v>0</v>
      </c>
      <c r="K38" s="55"/>
      <c r="L38" s="55">
        <f t="shared" ref="L38" si="18">SUM(G38+J38)</f>
        <v>0</v>
      </c>
      <c r="M38" s="66"/>
      <c r="N38" s="66"/>
      <c r="O38" s="117"/>
      <c r="P38" s="66"/>
      <c r="Q38" s="57"/>
      <c r="R38" s="66"/>
      <c r="S38" s="66"/>
      <c r="T38" s="66"/>
    </row>
    <row r="39" spans="2:20" s="14" customFormat="1" x14ac:dyDescent="0.25">
      <c r="D39" s="58"/>
      <c r="F39" s="55"/>
      <c r="G39" s="56"/>
      <c r="H39" s="55"/>
      <c r="I39" s="55"/>
      <c r="J39" s="56"/>
      <c r="K39" s="55"/>
      <c r="L39" s="55"/>
      <c r="M39" s="66"/>
      <c r="N39" s="66"/>
      <c r="O39" s="117"/>
      <c r="P39" s="66"/>
      <c r="Q39" s="57"/>
      <c r="R39" s="66"/>
      <c r="S39" s="66"/>
      <c r="T39" s="66"/>
    </row>
    <row r="40" spans="2:20" s="14" customFormat="1" x14ac:dyDescent="0.25">
      <c r="D40" s="58"/>
      <c r="F40" s="55"/>
      <c r="G40" s="56"/>
      <c r="H40" s="55"/>
      <c r="I40" s="55"/>
      <c r="J40" s="56"/>
      <c r="K40" s="55"/>
      <c r="L40" s="55"/>
      <c r="M40" s="66"/>
      <c r="N40" s="63"/>
      <c r="O40" s="115"/>
      <c r="P40" s="66"/>
      <c r="Q40" s="66"/>
      <c r="R40" s="66"/>
      <c r="S40" s="66"/>
      <c r="T40" s="66"/>
    </row>
    <row r="41" spans="2:20" x14ac:dyDescent="0.25">
      <c r="B41" s="42" t="s">
        <v>64</v>
      </c>
      <c r="G41" s="56"/>
      <c r="J41" s="56"/>
    </row>
    <row r="42" spans="2:20" x14ac:dyDescent="0.25">
      <c r="G42" s="56"/>
      <c r="J42" s="56"/>
    </row>
    <row r="43" spans="2:20" x14ac:dyDescent="0.25">
      <c r="B43" s="11" t="s">
        <v>77</v>
      </c>
      <c r="C43" s="11"/>
      <c r="D43" s="11">
        <v>0.5</v>
      </c>
      <c r="E43" s="11" t="s">
        <v>10</v>
      </c>
      <c r="G43" s="56">
        <f t="shared" ref="G43" si="19">D43*F43</f>
        <v>0</v>
      </c>
      <c r="H43" s="56"/>
      <c r="I43" s="56"/>
      <c r="J43" s="56">
        <f t="shared" ref="J43" si="20">D43*I43</f>
        <v>0</v>
      </c>
      <c r="L43" s="55">
        <f t="shared" ref="L43" si="21">SUM(G43+J43)</f>
        <v>0</v>
      </c>
    </row>
    <row r="44" spans="2:20" s="14" customFormat="1" x14ac:dyDescent="0.25">
      <c r="B44" s="100"/>
      <c r="C44" s="11"/>
      <c r="D44" s="59"/>
      <c r="E44" s="11"/>
      <c r="F44" s="55"/>
      <c r="G44" s="56"/>
      <c r="H44" s="56"/>
      <c r="I44" s="55"/>
      <c r="J44" s="56"/>
      <c r="K44" s="55"/>
      <c r="L44" s="55"/>
      <c r="M44" s="66"/>
      <c r="N44" s="63"/>
      <c r="O44" s="115"/>
      <c r="P44" s="66"/>
      <c r="Q44" s="66"/>
      <c r="R44" s="66"/>
      <c r="S44" s="88"/>
      <c r="T44" s="66"/>
    </row>
    <row r="45" spans="2:20" x14ac:dyDescent="0.25">
      <c r="B45" s="39"/>
      <c r="C45" s="11"/>
      <c r="D45" s="11"/>
      <c r="E45" s="11"/>
      <c r="F45" s="56"/>
      <c r="G45" s="56"/>
      <c r="H45" s="56"/>
      <c r="I45" s="56"/>
      <c r="J45" s="56"/>
    </row>
    <row r="46" spans="2:20" x14ac:dyDescent="0.25">
      <c r="B46" s="42" t="s">
        <v>189</v>
      </c>
      <c r="C46" s="11"/>
      <c r="D46" s="11"/>
      <c r="E46" s="11"/>
      <c r="F46" s="56"/>
      <c r="G46" s="56"/>
      <c r="H46" s="56"/>
      <c r="I46" s="56"/>
      <c r="J46" s="56"/>
    </row>
    <row r="47" spans="2:20" x14ac:dyDescent="0.25">
      <c r="B47" s="39"/>
      <c r="C47" s="11"/>
      <c r="D47" s="11"/>
      <c r="E47" s="11"/>
      <c r="F47" s="56"/>
      <c r="G47" s="56"/>
      <c r="H47" s="56"/>
      <c r="I47" s="56"/>
      <c r="J47" s="56"/>
      <c r="Q47" s="63"/>
    </row>
    <row r="48" spans="2:20" x14ac:dyDescent="0.25">
      <c r="B48" s="39" t="s">
        <v>66</v>
      </c>
      <c r="C48" s="11"/>
      <c r="D48" s="11"/>
      <c r="E48" s="11"/>
      <c r="F48" s="56"/>
      <c r="G48" s="56"/>
      <c r="H48" s="56"/>
      <c r="I48" s="56"/>
      <c r="J48" s="56"/>
    </row>
    <row r="49" spans="2:23" ht="16.5" customHeight="1" x14ac:dyDescent="0.25">
      <c r="B49" s="162" t="s">
        <v>193</v>
      </c>
      <c r="C49" s="17"/>
      <c r="D49" s="14">
        <v>26</v>
      </c>
      <c r="E49" s="5" t="s">
        <v>8</v>
      </c>
      <c r="G49" s="56">
        <f>F49*D49</f>
        <v>0</v>
      </c>
      <c r="H49" s="56"/>
      <c r="J49" s="56">
        <f t="shared" ref="J49" si="22">I49*D49</f>
        <v>0</v>
      </c>
      <c r="L49" s="55">
        <f>SUM(G49+J49)</f>
        <v>0</v>
      </c>
    </row>
    <row r="50" spans="2:23" ht="16.5" customHeight="1" x14ac:dyDescent="0.25">
      <c r="B50" s="162" t="s">
        <v>191</v>
      </c>
      <c r="C50" s="17"/>
      <c r="D50" s="14">
        <v>15</v>
      </c>
      <c r="E50" s="5" t="s">
        <v>8</v>
      </c>
      <c r="G50" s="56">
        <f>F50*D50</f>
        <v>0</v>
      </c>
      <c r="H50" s="56"/>
      <c r="J50" s="56">
        <f t="shared" ref="J50" si="23">I50*D50</f>
        <v>0</v>
      </c>
      <c r="L50" s="55">
        <f>SUM(G50+J50)</f>
        <v>0</v>
      </c>
    </row>
    <row r="51" spans="2:23" ht="16.5" customHeight="1" x14ac:dyDescent="0.25">
      <c r="B51" s="8"/>
      <c r="C51" s="17"/>
      <c r="E51" s="5"/>
      <c r="G51" s="56"/>
      <c r="H51" s="56"/>
      <c r="J51" s="56"/>
      <c r="O51" s="123"/>
    </row>
    <row r="52" spans="2:23" ht="15" customHeight="1" x14ac:dyDescent="0.25">
      <c r="B52" s="104" t="s">
        <v>184</v>
      </c>
      <c r="E52" s="5"/>
      <c r="G52" s="56"/>
      <c r="H52" s="56"/>
      <c r="J52" s="56"/>
      <c r="O52" s="123"/>
      <c r="W52" s="121"/>
    </row>
    <row r="53" spans="2:23" customFormat="1" ht="15" customHeight="1" x14ac:dyDescent="0.25">
      <c r="B53" s="162" t="s">
        <v>190</v>
      </c>
      <c r="C53" s="109"/>
      <c r="D53" s="58">
        <v>28</v>
      </c>
      <c r="E53" s="5" t="s">
        <v>8</v>
      </c>
      <c r="F53" s="12"/>
      <c r="G53" s="56">
        <f t="shared" ref="G53" si="24">F53*D53</f>
        <v>0</v>
      </c>
      <c r="H53" s="56"/>
      <c r="I53" s="56"/>
      <c r="J53" s="56">
        <f>I53*D53</f>
        <v>0</v>
      </c>
      <c r="K53" s="55"/>
      <c r="L53" s="55">
        <f t="shared" ref="L53" si="25">SUM(G53+J53)</f>
        <v>0</v>
      </c>
    </row>
    <row r="54" spans="2:23" customFormat="1" ht="15" customHeight="1" x14ac:dyDescent="0.25">
      <c r="B54" s="162"/>
      <c r="C54" s="109"/>
      <c r="D54" s="58"/>
      <c r="E54" s="5"/>
      <c r="F54" s="12"/>
      <c r="G54" s="56"/>
      <c r="H54" s="56"/>
      <c r="I54" s="56"/>
      <c r="J54" s="56"/>
      <c r="K54" s="55"/>
      <c r="L54" s="55"/>
    </row>
    <row r="55" spans="2:23" s="89" customFormat="1" ht="15" customHeight="1" x14ac:dyDescent="0.25">
      <c r="B55" s="90"/>
      <c r="C55" s="91"/>
      <c r="D55" s="14"/>
      <c r="E55" s="5"/>
      <c r="F55" s="55"/>
      <c r="G55" s="56"/>
      <c r="H55" s="56"/>
      <c r="I55" s="55"/>
      <c r="J55" s="56"/>
      <c r="K55" s="55"/>
      <c r="L55" s="55"/>
      <c r="M55" s="66"/>
      <c r="N55" s="63"/>
      <c r="O55" s="118"/>
      <c r="P55" s="103"/>
      <c r="Q55" s="103"/>
      <c r="R55" s="103"/>
      <c r="S55" s="103"/>
      <c r="T55" s="103"/>
    </row>
    <row r="56" spans="2:23" ht="16.5" customHeight="1" x14ac:dyDescent="0.25">
      <c r="B56" s="42" t="s">
        <v>27</v>
      </c>
      <c r="C56" s="17"/>
      <c r="D56" s="11"/>
      <c r="E56" s="17"/>
      <c r="F56" s="56"/>
      <c r="G56" s="56"/>
      <c r="H56" s="56"/>
      <c r="I56" s="56"/>
      <c r="J56" s="56"/>
    </row>
    <row r="57" spans="2:23" ht="16.5" customHeight="1" x14ac:dyDescent="0.25">
      <c r="B57" s="39"/>
      <c r="C57" s="17"/>
      <c r="D57" s="11"/>
      <c r="E57" s="17"/>
      <c r="F57" s="56"/>
      <c r="G57" s="56"/>
      <c r="H57" s="56"/>
      <c r="I57" s="56"/>
      <c r="J57" s="56"/>
    </row>
    <row r="58" spans="2:23" x14ac:dyDescent="0.25">
      <c r="B58" s="8" t="s">
        <v>206</v>
      </c>
      <c r="D58" s="14">
        <v>1</v>
      </c>
      <c r="E58" s="5" t="s">
        <v>8</v>
      </c>
      <c r="F58" s="12"/>
      <c r="G58" s="56">
        <f t="shared" ref="G58:G59" si="26">F58*D58</f>
        <v>0</v>
      </c>
      <c r="H58" s="56"/>
      <c r="I58" s="56"/>
      <c r="J58" s="56">
        <f>I58*D58</f>
        <v>0</v>
      </c>
      <c r="L58" s="55">
        <f t="shared" ref="L58:L59" si="27">SUM(G58+J58)</f>
        <v>0</v>
      </c>
    </row>
    <row r="59" spans="2:23" x14ac:dyDescent="0.25">
      <c r="B59" s="8" t="s">
        <v>207</v>
      </c>
      <c r="D59" s="14">
        <v>4</v>
      </c>
      <c r="E59" s="5" t="s">
        <v>8</v>
      </c>
      <c r="F59" s="12"/>
      <c r="G59" s="56">
        <f t="shared" si="26"/>
        <v>0</v>
      </c>
      <c r="H59" s="56"/>
      <c r="I59" s="56"/>
      <c r="J59" s="56">
        <f>I59*D59</f>
        <v>0</v>
      </c>
      <c r="L59" s="55">
        <f t="shared" si="27"/>
        <v>0</v>
      </c>
    </row>
    <row r="60" spans="2:23" ht="15" customHeight="1" x14ac:dyDescent="0.25">
      <c r="C60" s="17"/>
      <c r="D60" s="11"/>
      <c r="E60" s="11"/>
      <c r="G60" s="56"/>
      <c r="H60" s="56"/>
      <c r="I60" s="56"/>
      <c r="J60" s="56"/>
    </row>
    <row r="61" spans="2:23" x14ac:dyDescent="0.25">
      <c r="B61" s="11"/>
      <c r="C61" s="17"/>
      <c r="D61" s="11"/>
      <c r="E61" s="11"/>
      <c r="F61" s="56"/>
      <c r="G61" s="56"/>
      <c r="H61" s="56"/>
      <c r="J61" s="56"/>
    </row>
    <row r="62" spans="2:23" s="18" customFormat="1" x14ac:dyDescent="0.25">
      <c r="B62" s="42" t="s">
        <v>18</v>
      </c>
      <c r="C62" s="17"/>
      <c r="D62" s="11"/>
      <c r="E62" s="11"/>
      <c r="F62" s="56"/>
      <c r="G62" s="56"/>
      <c r="H62" s="56"/>
      <c r="I62" s="56"/>
      <c r="J62" s="56"/>
      <c r="K62" s="55"/>
      <c r="L62" s="55"/>
      <c r="N62" s="63"/>
      <c r="O62" s="119"/>
      <c r="P62" s="108"/>
      <c r="Q62" s="108"/>
      <c r="R62" s="108"/>
      <c r="S62" s="108"/>
      <c r="T62" s="108"/>
    </row>
    <row r="63" spans="2:23" s="18" customFormat="1" ht="15.75" x14ac:dyDescent="0.25">
      <c r="M63" s="66"/>
      <c r="N63" s="63"/>
      <c r="O63" s="147"/>
      <c r="P63" s="108"/>
      <c r="Q63" s="108"/>
      <c r="R63" s="108"/>
      <c r="S63" s="108"/>
      <c r="T63" s="108"/>
    </row>
    <row r="64" spans="2:23" s="18" customFormat="1" ht="15.75" x14ac:dyDescent="0.25">
      <c r="B64" s="4" t="s">
        <v>23</v>
      </c>
      <c r="C64" s="17"/>
      <c r="D64" s="11">
        <v>490</v>
      </c>
      <c r="E64" s="11" t="s">
        <v>9</v>
      </c>
      <c r="F64" s="55"/>
      <c r="G64" s="56">
        <f t="shared" ref="G64:G71" si="28">D64*F64</f>
        <v>0</v>
      </c>
      <c r="H64" s="56"/>
      <c r="I64" s="56"/>
      <c r="J64" s="56"/>
      <c r="K64" s="55"/>
      <c r="L64" s="55">
        <f t="shared" ref="L64:L71" si="29">SUM(G64+J64)</f>
        <v>0</v>
      </c>
      <c r="M64" s="14"/>
      <c r="N64" s="147"/>
      <c r="O64" s="147"/>
      <c r="P64" s="108"/>
      <c r="Q64" s="108"/>
      <c r="R64" s="108"/>
      <c r="S64" s="108"/>
      <c r="T64" s="108"/>
    </row>
    <row r="65" spans="2:33" s="18" customFormat="1" ht="15.75" x14ac:dyDescent="0.25">
      <c r="B65" s="4" t="s">
        <v>31</v>
      </c>
      <c r="C65" s="17"/>
      <c r="D65" s="11">
        <v>230</v>
      </c>
      <c r="E65" s="11" t="s">
        <v>9</v>
      </c>
      <c r="F65" s="55"/>
      <c r="G65" s="56">
        <f t="shared" ref="G65" si="30">D65*F65</f>
        <v>0</v>
      </c>
      <c r="H65" s="56"/>
      <c r="I65" s="56"/>
      <c r="J65" s="56"/>
      <c r="K65" s="55"/>
      <c r="L65" s="55">
        <f t="shared" si="29"/>
        <v>0</v>
      </c>
      <c r="M65" s="14"/>
      <c r="N65" s="147"/>
      <c r="O65" s="147"/>
      <c r="P65" s="108"/>
      <c r="Q65" s="108"/>
      <c r="R65" s="108"/>
      <c r="S65" s="108"/>
      <c r="T65" s="108"/>
    </row>
    <row r="66" spans="2:33" s="18" customFormat="1" ht="15.75" x14ac:dyDescent="0.25">
      <c r="B66" s="4" t="s">
        <v>24</v>
      </c>
      <c r="C66" s="17"/>
      <c r="D66" s="11">
        <v>41</v>
      </c>
      <c r="E66" s="11" t="s">
        <v>8</v>
      </c>
      <c r="F66" s="55"/>
      <c r="G66" s="56">
        <f t="shared" si="28"/>
        <v>0</v>
      </c>
      <c r="H66" s="56"/>
      <c r="I66" s="56"/>
      <c r="J66" s="56"/>
      <c r="K66" s="55"/>
      <c r="L66" s="55">
        <f t="shared" si="29"/>
        <v>0</v>
      </c>
      <c r="M66" s="66"/>
      <c r="N66" s="147"/>
      <c r="O66" s="147"/>
      <c r="P66" s="108"/>
      <c r="Q66" s="108"/>
      <c r="R66" s="108"/>
      <c r="S66" s="108"/>
      <c r="T66" s="108"/>
    </row>
    <row r="67" spans="2:33" s="49" customFormat="1" ht="15" customHeight="1" x14ac:dyDescent="0.25">
      <c r="B67" s="14" t="s">
        <v>70</v>
      </c>
      <c r="D67" s="58">
        <v>13</v>
      </c>
      <c r="E67" s="11" t="s">
        <v>8</v>
      </c>
      <c r="F67" s="55"/>
      <c r="G67" s="56">
        <f t="shared" si="28"/>
        <v>0</v>
      </c>
      <c r="H67" s="56"/>
      <c r="I67" s="56"/>
      <c r="J67" s="56"/>
      <c r="K67" s="55"/>
      <c r="L67" s="55">
        <f t="shared" si="29"/>
        <v>0</v>
      </c>
      <c r="M67" s="66"/>
      <c r="N67" s="147"/>
      <c r="O67" s="147"/>
    </row>
    <row r="68" spans="2:33" s="18" customFormat="1" ht="15.75" x14ac:dyDescent="0.25">
      <c r="B68" s="4" t="s">
        <v>71</v>
      </c>
      <c r="C68" s="17"/>
      <c r="D68" s="134">
        <v>16</v>
      </c>
      <c r="E68" s="11" t="s">
        <v>8</v>
      </c>
      <c r="F68" s="55"/>
      <c r="G68" s="56">
        <f t="shared" si="28"/>
        <v>0</v>
      </c>
      <c r="H68" s="56"/>
      <c r="I68" s="56"/>
      <c r="J68" s="56"/>
      <c r="K68" s="55"/>
      <c r="L68" s="55">
        <f t="shared" si="29"/>
        <v>0</v>
      </c>
      <c r="M68" s="66"/>
      <c r="N68" s="147"/>
      <c r="P68" s="120"/>
      <c r="Q68" s="120"/>
      <c r="R68" s="102"/>
      <c r="S68" s="102"/>
      <c r="T68" s="102"/>
      <c r="U68" s="102"/>
    </row>
    <row r="69" spans="2:33" s="18" customFormat="1" ht="15" customHeight="1" x14ac:dyDescent="0.25">
      <c r="B69" s="4" t="s">
        <v>201</v>
      </c>
      <c r="C69" s="17"/>
      <c r="D69" s="134">
        <v>10</v>
      </c>
      <c r="E69" s="11" t="s">
        <v>8</v>
      </c>
      <c r="F69" s="55"/>
      <c r="G69" s="56">
        <f t="shared" si="28"/>
        <v>0</v>
      </c>
      <c r="H69" s="56"/>
      <c r="I69" s="56"/>
      <c r="J69" s="56"/>
      <c r="K69" s="55"/>
      <c r="L69" s="55">
        <f t="shared" si="29"/>
        <v>0</v>
      </c>
      <c r="M69" s="66"/>
      <c r="N69" s="63"/>
      <c r="P69" s="120"/>
      <c r="Q69" s="117"/>
      <c r="R69" s="102"/>
      <c r="S69" s="57"/>
      <c r="T69" s="57"/>
      <c r="U69" s="57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2:33" s="18" customFormat="1" ht="15" customHeight="1" x14ac:dyDescent="0.25">
      <c r="B70" t="s">
        <v>102</v>
      </c>
      <c r="C70" s="109"/>
      <c r="D70" s="11">
        <v>490</v>
      </c>
      <c r="E70" s="129" t="s">
        <v>9</v>
      </c>
      <c r="F70" s="139"/>
      <c r="G70" s="139">
        <f t="shared" si="28"/>
        <v>0</v>
      </c>
      <c r="H70" s="139"/>
      <c r="I70" s="139"/>
      <c r="J70" s="139"/>
      <c r="K70" s="140"/>
      <c r="L70" s="55">
        <f t="shared" si="29"/>
        <v>0</v>
      </c>
      <c r="M70" s="66"/>
      <c r="N70" s="133"/>
      <c r="O70" s="133"/>
      <c r="P70" s="133"/>
      <c r="Q70" s="133"/>
      <c r="R70" s="133"/>
      <c r="S70" s="133"/>
    </row>
    <row r="71" spans="2:33" s="18" customFormat="1" ht="15" customHeight="1" x14ac:dyDescent="0.25">
      <c r="B71" t="s">
        <v>103</v>
      </c>
      <c r="C71" s="109"/>
      <c r="D71" s="11">
        <v>230</v>
      </c>
      <c r="E71" s="129" t="s">
        <v>9</v>
      </c>
      <c r="F71" s="139"/>
      <c r="G71" s="139">
        <f t="shared" si="28"/>
        <v>0</v>
      </c>
      <c r="H71" s="139"/>
      <c r="I71" s="139"/>
      <c r="J71" s="139"/>
      <c r="K71" s="140"/>
      <c r="L71" s="55">
        <f t="shared" si="29"/>
        <v>0</v>
      </c>
      <c r="M71" s="66"/>
      <c r="O71" s="147"/>
      <c r="P71" s="133"/>
      <c r="Q71" s="133"/>
      <c r="R71" s="133"/>
      <c r="S71" s="133"/>
    </row>
    <row r="72" spans="2:33" s="18" customFormat="1" ht="15" customHeight="1" x14ac:dyDescent="0.25">
      <c r="B72"/>
      <c r="C72" s="109"/>
      <c r="D72" s="128"/>
      <c r="E72" s="129"/>
      <c r="F72" s="139"/>
      <c r="G72" s="139"/>
      <c r="H72" s="139"/>
      <c r="I72" s="139"/>
      <c r="J72" s="139"/>
      <c r="K72" s="140"/>
      <c r="L72" s="37"/>
      <c r="M72" s="66"/>
      <c r="N72" s="133"/>
      <c r="O72" s="133"/>
      <c r="P72" s="133"/>
      <c r="Q72" s="133"/>
      <c r="R72" s="133"/>
      <c r="S72" s="133"/>
    </row>
    <row r="73" spans="2:33" s="18" customFormat="1" ht="15" customHeight="1" x14ac:dyDescent="0.25">
      <c r="B73"/>
      <c r="C73" s="109"/>
      <c r="D73" s="128"/>
      <c r="E73" s="129"/>
      <c r="F73" s="139"/>
      <c r="G73" s="139"/>
      <c r="H73" s="139"/>
      <c r="I73" s="139"/>
      <c r="J73" s="139"/>
      <c r="K73" s="140"/>
      <c r="L73" s="37"/>
      <c r="M73" s="66"/>
      <c r="N73" s="133"/>
      <c r="O73" s="133"/>
      <c r="P73" s="133"/>
      <c r="Q73" s="133"/>
      <c r="R73" s="133"/>
      <c r="S73" s="133"/>
    </row>
    <row r="74" spans="2:33" s="18" customFormat="1" ht="15" customHeight="1" x14ac:dyDescent="0.25">
      <c r="B74" s="42" t="s">
        <v>117</v>
      </c>
      <c r="C74" s="109"/>
      <c r="D74" s="128"/>
      <c r="E74" s="129"/>
      <c r="F74" s="139"/>
      <c r="G74" s="139"/>
      <c r="H74" s="139"/>
      <c r="I74" s="139"/>
      <c r="J74" s="139"/>
      <c r="K74" s="140"/>
      <c r="L74" s="37"/>
      <c r="M74" s="66"/>
      <c r="N74" s="133"/>
      <c r="O74" s="133"/>
      <c r="P74" s="133"/>
      <c r="Q74" s="133"/>
      <c r="R74" s="133"/>
      <c r="S74" s="133"/>
    </row>
    <row r="75" spans="2:33" s="18" customFormat="1" ht="15" customHeight="1" x14ac:dyDescent="0.25">
      <c r="B75"/>
      <c r="C75" s="109"/>
      <c r="D75" s="128"/>
      <c r="E75" s="129"/>
      <c r="F75" s="139"/>
      <c r="G75" s="139"/>
      <c r="H75" s="139"/>
      <c r="I75" s="139"/>
      <c r="J75" s="139"/>
      <c r="K75" s="140"/>
      <c r="L75" s="37"/>
      <c r="M75" s="66"/>
      <c r="N75" s="133"/>
      <c r="O75" s="133"/>
      <c r="P75" s="133"/>
      <c r="Q75" s="133"/>
      <c r="R75" s="133"/>
      <c r="S75" s="133"/>
    </row>
    <row r="76" spans="2:33" s="18" customFormat="1" ht="15" customHeight="1" x14ac:dyDescent="0.25">
      <c r="B76" s="111" t="s">
        <v>119</v>
      </c>
      <c r="C76" s="109"/>
      <c r="D76" s="128">
        <v>0.2</v>
      </c>
      <c r="E76" s="129" t="s">
        <v>121</v>
      </c>
      <c r="F76" s="139"/>
      <c r="G76" s="139">
        <f t="shared" ref="G76:G79" si="31">D76*F76</f>
        <v>0</v>
      </c>
      <c r="H76" s="139"/>
      <c r="I76" s="139"/>
      <c r="J76" s="139"/>
      <c r="K76" s="140"/>
      <c r="L76" s="37">
        <f t="shared" ref="L76:L79" si="32">SUM(G76+J76)</f>
        <v>0</v>
      </c>
      <c r="M76" s="66"/>
      <c r="N76" s="133"/>
      <c r="O76" s="133"/>
      <c r="P76" s="133"/>
      <c r="Q76" s="133"/>
      <c r="R76" s="133"/>
      <c r="S76" s="133"/>
    </row>
    <row r="77" spans="2:33" s="18" customFormat="1" ht="15" customHeight="1" x14ac:dyDescent="0.25">
      <c r="B77" s="111" t="s">
        <v>120</v>
      </c>
      <c r="C77" s="109"/>
      <c r="D77" s="128">
        <v>0.2</v>
      </c>
      <c r="E77" s="129" t="s">
        <v>121</v>
      </c>
      <c r="F77" s="139"/>
      <c r="G77" s="139">
        <f t="shared" si="31"/>
        <v>0</v>
      </c>
      <c r="H77" s="139"/>
      <c r="I77" s="139"/>
      <c r="J77" s="139"/>
      <c r="K77" s="140"/>
      <c r="L77" s="37">
        <f t="shared" si="32"/>
        <v>0</v>
      </c>
      <c r="M77" s="66"/>
      <c r="N77" s="133"/>
      <c r="O77" s="133"/>
      <c r="P77" s="133"/>
      <c r="Q77" s="133"/>
      <c r="R77" s="133"/>
      <c r="S77" s="133"/>
    </row>
    <row r="78" spans="2:33" s="18" customFormat="1" ht="15" customHeight="1" x14ac:dyDescent="0.25">
      <c r="B78" t="s">
        <v>118</v>
      </c>
      <c r="C78" s="109"/>
      <c r="D78" s="128">
        <v>0.2</v>
      </c>
      <c r="E78" s="129" t="s">
        <v>121</v>
      </c>
      <c r="F78" s="139"/>
      <c r="G78" s="139">
        <f t="shared" si="31"/>
        <v>0</v>
      </c>
      <c r="H78" s="139"/>
      <c r="I78" s="139"/>
      <c r="J78" s="139"/>
      <c r="K78" s="140"/>
      <c r="L78" s="37">
        <f t="shared" si="32"/>
        <v>0</v>
      </c>
      <c r="M78" s="66"/>
      <c r="N78" s="133"/>
      <c r="O78" s="133"/>
      <c r="P78" s="133"/>
      <c r="Q78" s="133"/>
      <c r="R78" s="133"/>
      <c r="S78" s="133"/>
    </row>
    <row r="79" spans="2:33" s="18" customFormat="1" ht="15" customHeight="1" x14ac:dyDescent="0.25">
      <c r="B79" t="s">
        <v>122</v>
      </c>
      <c r="C79" s="109"/>
      <c r="D79" s="128">
        <v>0.2</v>
      </c>
      <c r="E79" s="129" t="s">
        <v>121</v>
      </c>
      <c r="F79" s="139"/>
      <c r="G79" s="139">
        <f t="shared" si="31"/>
        <v>0</v>
      </c>
      <c r="H79" s="139"/>
      <c r="I79" s="139"/>
      <c r="J79" s="139"/>
      <c r="K79" s="140"/>
      <c r="L79" s="37">
        <f t="shared" si="32"/>
        <v>0</v>
      </c>
      <c r="M79" s="66"/>
      <c r="N79" s="133"/>
      <c r="O79" s="133"/>
      <c r="P79" s="133"/>
      <c r="Q79" s="133"/>
      <c r="R79" s="133"/>
      <c r="S79" s="133"/>
    </row>
    <row r="80" spans="2:33" x14ac:dyDescent="0.25">
      <c r="B80" s="8" t="s">
        <v>104</v>
      </c>
      <c r="D80" s="14">
        <v>1</v>
      </c>
      <c r="E80" s="11" t="s">
        <v>95</v>
      </c>
      <c r="F80" s="56"/>
      <c r="G80" s="56">
        <f t="shared" ref="G80" si="33">F80*D80</f>
        <v>0</v>
      </c>
      <c r="H80" s="56"/>
      <c r="I80" s="56"/>
      <c r="J80" s="56"/>
      <c r="L80" s="55">
        <f>SUM(G80+J80)</f>
        <v>0</v>
      </c>
    </row>
    <row r="82" spans="1:20" x14ac:dyDescent="0.25">
      <c r="B82" s="8" t="s">
        <v>124</v>
      </c>
      <c r="D82" s="14">
        <v>1</v>
      </c>
      <c r="E82" s="11" t="s">
        <v>95</v>
      </c>
      <c r="F82" s="56"/>
      <c r="G82" s="56">
        <f t="shared" ref="G82" si="34">F82*D82</f>
        <v>0</v>
      </c>
      <c r="H82" s="56"/>
      <c r="I82" s="56"/>
      <c r="J82" s="56"/>
      <c r="L82" s="55">
        <f>SUM(G82+J82)</f>
        <v>0</v>
      </c>
    </row>
    <row r="83" spans="1:20" x14ac:dyDescent="0.25">
      <c r="B83" s="8"/>
      <c r="E83" s="11"/>
      <c r="F83" s="142"/>
      <c r="G83" s="56"/>
      <c r="H83" s="56"/>
      <c r="I83" s="56"/>
      <c r="J83" s="56"/>
    </row>
    <row r="84" spans="1:20" s="18" customFormat="1" ht="15" customHeight="1" x14ac:dyDescent="0.25">
      <c r="B84" s="48"/>
      <c r="D84" s="49"/>
      <c r="F84" s="142"/>
      <c r="G84" s="56"/>
      <c r="H84" s="142"/>
      <c r="I84" s="142"/>
      <c r="J84" s="56"/>
      <c r="K84" s="142"/>
      <c r="L84" s="55"/>
      <c r="M84" s="66"/>
      <c r="N84" s="102"/>
      <c r="O84" s="120"/>
      <c r="P84" s="102"/>
      <c r="Q84" s="102"/>
      <c r="R84" s="102"/>
      <c r="S84" s="102"/>
      <c r="T84" s="108"/>
    </row>
    <row r="85" spans="1:20" x14ac:dyDescent="0.25">
      <c r="B85" s="40" t="s">
        <v>5</v>
      </c>
      <c r="G85" s="56"/>
      <c r="J85" s="56"/>
    </row>
    <row r="86" spans="1:20" x14ac:dyDescent="0.25">
      <c r="B86" s="13"/>
      <c r="G86" s="56"/>
      <c r="J86" s="56"/>
    </row>
    <row r="87" spans="1:20" x14ac:dyDescent="0.25">
      <c r="B87" s="4" t="s">
        <v>85</v>
      </c>
      <c r="D87" s="4">
        <v>16</v>
      </c>
      <c r="E87" s="4" t="s">
        <v>13</v>
      </c>
      <c r="G87" s="56">
        <f t="shared" ref="G87:G88" si="35">D87*F87</f>
        <v>0</v>
      </c>
      <c r="J87" s="56"/>
      <c r="L87" s="55">
        <f t="shared" ref="L87:L88" si="36">SUM(G87+J87)</f>
        <v>0</v>
      </c>
    </row>
    <row r="88" spans="1:20" x14ac:dyDescent="0.25">
      <c r="B88" s="4" t="s">
        <v>29</v>
      </c>
      <c r="D88" s="4">
        <v>10</v>
      </c>
      <c r="E88" s="4" t="s">
        <v>13</v>
      </c>
      <c r="G88" s="56">
        <f t="shared" si="35"/>
        <v>0</v>
      </c>
      <c r="J88" s="56"/>
      <c r="L88" s="55">
        <f t="shared" si="36"/>
        <v>0</v>
      </c>
    </row>
    <row r="89" spans="1:20" x14ac:dyDescent="0.25">
      <c r="D89" s="4"/>
      <c r="E89" s="11"/>
      <c r="G89" s="56"/>
      <c r="J89" s="56"/>
    </row>
    <row r="90" spans="1:20" x14ac:dyDescent="0.25">
      <c r="B90" s="11" t="s">
        <v>40</v>
      </c>
      <c r="C90" s="17"/>
      <c r="D90" s="14">
        <v>3.5</v>
      </c>
      <c r="E90" s="11" t="s">
        <v>17</v>
      </c>
      <c r="F90" s="56"/>
      <c r="G90" s="56"/>
      <c r="H90" s="56"/>
      <c r="J90" s="56">
        <f>SUM(J10:J88)</f>
        <v>0</v>
      </c>
      <c r="L90" s="55">
        <f>J90/100*D90</f>
        <v>0</v>
      </c>
      <c r="M90" s="138"/>
    </row>
    <row r="91" spans="1:20" x14ac:dyDescent="0.25">
      <c r="B91" s="11" t="s">
        <v>48</v>
      </c>
      <c r="C91" s="17"/>
      <c r="D91" s="14">
        <v>4.8</v>
      </c>
      <c r="E91" s="11" t="s">
        <v>17</v>
      </c>
      <c r="F91" s="56"/>
      <c r="G91" s="56">
        <f>SUM(G10:G88)</f>
        <v>0</v>
      </c>
      <c r="H91" s="56"/>
      <c r="L91" s="55">
        <f>G91/100*D91</f>
        <v>0</v>
      </c>
      <c r="M91" s="138"/>
    </row>
    <row r="92" spans="1:20" s="14" customFormat="1" x14ac:dyDescent="0.25">
      <c r="B92" s="11" t="s">
        <v>84</v>
      </c>
      <c r="C92" s="11"/>
      <c r="D92" s="105">
        <v>1</v>
      </c>
      <c r="E92" s="11" t="s">
        <v>17</v>
      </c>
      <c r="F92" s="56"/>
      <c r="G92" s="56">
        <f>G91</f>
        <v>0</v>
      </c>
      <c r="H92" s="56"/>
      <c r="I92" s="55"/>
      <c r="J92" s="56">
        <f>J90</f>
        <v>0</v>
      </c>
      <c r="K92" s="55"/>
      <c r="L92" s="55">
        <f>(G92+J92)/100*D92</f>
        <v>0</v>
      </c>
      <c r="M92" s="138"/>
      <c r="N92" s="12"/>
    </row>
    <row r="93" spans="1:20" s="14" customFormat="1" ht="15.75" thickBot="1" x14ac:dyDescent="0.3">
      <c r="B93" s="11"/>
      <c r="C93" s="11"/>
      <c r="D93" s="105"/>
      <c r="E93" s="11"/>
      <c r="F93" s="56"/>
      <c r="G93" s="56"/>
      <c r="H93" s="56"/>
      <c r="I93" s="55"/>
      <c r="J93" s="56"/>
      <c r="K93" s="55"/>
      <c r="L93" s="55"/>
      <c r="M93" s="66"/>
      <c r="N93" s="12"/>
    </row>
    <row r="94" spans="1:20" s="38" customFormat="1" ht="15.75" thickBot="1" x14ac:dyDescent="0.3">
      <c r="A94" s="50"/>
      <c r="B94" s="51" t="s">
        <v>54</v>
      </c>
      <c r="C94" s="19"/>
      <c r="D94" s="52"/>
      <c r="E94" s="19"/>
      <c r="F94" s="143"/>
      <c r="G94" s="144"/>
      <c r="H94" s="144"/>
      <c r="I94" s="144"/>
      <c r="J94" s="144"/>
      <c r="K94" s="143"/>
      <c r="L94" s="54">
        <f>SUM(L10:L92)</f>
        <v>0</v>
      </c>
      <c r="M94" s="138"/>
      <c r="N94" s="64"/>
      <c r="O94" s="115"/>
      <c r="P94" s="41"/>
      <c r="Q94" s="41"/>
      <c r="R94" s="41"/>
      <c r="S94" s="41"/>
      <c r="T94" s="41"/>
    </row>
    <row r="97" spans="1:12" s="32" customFormat="1" ht="13.5" customHeight="1" x14ac:dyDescent="0.25">
      <c r="A97" s="2"/>
      <c r="B97" s="131"/>
      <c r="C97" s="1"/>
      <c r="D97" s="1"/>
      <c r="E97" s="1"/>
      <c r="F97" s="145"/>
      <c r="G97" s="145"/>
      <c r="H97" s="145"/>
      <c r="I97" s="145"/>
      <c r="J97" s="145"/>
      <c r="K97" s="145"/>
      <c r="L97" s="146"/>
    </row>
    <row r="98" spans="1:12" s="32" customFormat="1" ht="14.25" customHeight="1" x14ac:dyDescent="0.2">
      <c r="B98" s="132"/>
      <c r="F98" s="146"/>
      <c r="G98" s="146"/>
      <c r="H98" s="146"/>
      <c r="I98" s="146"/>
      <c r="J98" s="146"/>
      <c r="K98" s="146"/>
      <c r="L98" s="146"/>
    </row>
    <row r="99" spans="1:12" s="32" customFormat="1" ht="14.25" customHeight="1" x14ac:dyDescent="0.25">
      <c r="A99" s="2"/>
      <c r="B99" s="110"/>
      <c r="C99" s="1"/>
      <c r="D99" s="1"/>
      <c r="E99" s="1"/>
      <c r="F99" s="145"/>
      <c r="G99" s="145"/>
      <c r="H99" s="145"/>
      <c r="I99" s="145"/>
      <c r="J99" s="145"/>
      <c r="K99" s="145"/>
      <c r="L99" s="146"/>
    </row>
    <row r="100" spans="1:12" s="32" customFormat="1" ht="14.25" customHeight="1" x14ac:dyDescent="0.2">
      <c r="B100" s="132"/>
      <c r="F100" s="146"/>
      <c r="G100" s="146"/>
      <c r="H100" s="146"/>
      <c r="I100" s="146"/>
      <c r="J100" s="146"/>
      <c r="K100" s="146"/>
      <c r="L100" s="146"/>
    </row>
    <row r="101" spans="1:12" s="32" customFormat="1" ht="14.25" customHeight="1" x14ac:dyDescent="0.2">
      <c r="B101" s="132"/>
      <c r="F101" s="146"/>
      <c r="G101" s="146"/>
      <c r="H101" s="146"/>
      <c r="I101" s="146"/>
      <c r="J101" s="146"/>
      <c r="K101" s="146"/>
      <c r="L101" s="146"/>
    </row>
  </sheetData>
  <mergeCells count="3">
    <mergeCell ref="B1:F3"/>
    <mergeCell ref="F5:G5"/>
    <mergeCell ref="I5:J5"/>
  </mergeCells>
  <printOptions gridLines="1"/>
  <pageMargins left="0.70866141732283472" right="0.70866141732283472" top="0.78740157480314965" bottom="0.78740157480314965" header="0.31496062992125984" footer="0.31496062992125984"/>
  <pageSetup paperSize="9" scale="83" orientation="landscape" horizontalDpi="0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</vt:lpstr>
      <vt:lpstr> Elektroinstace</vt:lpstr>
      <vt:lpstr>Rozvodnice </vt:lpstr>
      <vt:lpstr>El. komunikace</vt:lpstr>
      <vt:lpstr>' Elektroinstace'!Oblast_tisku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2024-02-27T09:32:22Z</dcterms:modified>
</cp:coreProperties>
</file>